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JAGODA\Proračun\2024\Obrazloženje izvršenja 2024\Polugodišnji izvještaj o izvršenju FP za 2024\Objava na webu\"/>
    </mc:Choice>
  </mc:AlternateContent>
  <xr:revisionPtr revIDLastSave="0" documentId="13_ncr:1_{D4AE6017-FB88-4E2C-BA3B-529123EEF16F}" xr6:coauthVersionLast="47" xr6:coauthVersionMax="47" xr10:uidLastSave="{00000000-0000-0000-0000-000000000000}"/>
  <bookViews>
    <workbookView xWindow="810" yWindow="270" windowWidth="36300" windowHeight="15105" activeTab="4" xr2:uid="{CA18FEB5-D522-4CF5-95E4-C0A0192C2749}"/>
  </bookViews>
  <sheets>
    <sheet name="Sažetak" sheetId="1" r:id="rId1"/>
    <sheet name="Račun prihoda i rashoda_ekonoms" sheetId="2" r:id="rId2"/>
    <sheet name="Račun prihoda i rashoda_izvori " sheetId="3" r:id="rId3"/>
    <sheet name="Račun prihoda i rashoda_funkcij" sheetId="4" r:id="rId4"/>
    <sheet name="Posebni dio" sheetId="5" r:id="rId5"/>
  </sheets>
  <definedNames>
    <definedName name="BEx768KPSQ72NFZI1DSHLMYOAJB4" localSheetId="4" hidden="1">'Posebni dio'!$A$10:$E$10</definedName>
    <definedName name="BEx768KPSQ72NFZI1DSHLMYOAJB4" localSheetId="1" hidden="1">'Račun prihoda i rashoda_ekonoms'!$A$10:$E$10</definedName>
    <definedName name="BEx768KPSQ72NFZI1DSHLMYOAJB4" localSheetId="3" hidden="1">'Račun prihoda i rashoda_funkcij'!$A$10:$E$10</definedName>
    <definedName name="BEx768KPSQ72NFZI1DSHLMYOAJB4" hidden="1">#N/A</definedName>
    <definedName name="BExF0FDTSLD2H2BL1BV89V91RA11" localSheetId="4" hidden="1">'Posebni dio'!$A$1:$A$1</definedName>
    <definedName name="BExF0FDTSLD2H2BL1BV89V91RA11" localSheetId="1" hidden="1">'Račun prihoda i rashoda_ekonoms'!#REF!</definedName>
    <definedName name="BExF0FDTSLD2H2BL1BV89V91RA11" localSheetId="3" hidden="1">'Račun prihoda i rashoda_funkcij'!$A$1:$A$1</definedName>
    <definedName name="BExF0FDTSLD2H2BL1BV89V91RA11" hidden="1">#N/A</definedName>
    <definedName name="DF_GRID_1">#REF!</definedName>
    <definedName name="_xlnm.Print_Area" localSheetId="4">'Posebni dio'!$A$1:$F$193</definedName>
    <definedName name="_xlnm.Print_Area" localSheetId="1">'Račun prihoda i rashoda_ekonoms'!$A$1:$H$100</definedName>
    <definedName name="_xlnm.Print_Area" localSheetId="3">'Račun prihoda i rashoda_funkcij'!$A$1:$H$23</definedName>
    <definedName name="_xlnm.Print_Titles" localSheetId="4">'Posebni dio'!$7:$8</definedName>
    <definedName name="_xlnm.Print_Titles" localSheetId="1">'Račun prihoda i rashoda_ekonoms'!$7:$8</definedName>
    <definedName name="SAPBEXhrIndnt" localSheetId="4" hidden="1">1</definedName>
    <definedName name="SAPBEXhrIndnt" localSheetId="1" hidden="1">1</definedName>
    <definedName name="SAPBEXhrIndnt" localSheetId="3" hidden="1">1</definedName>
    <definedName name="SAPBEXhrIndnt" localSheetId="2" hidden="1">1</definedName>
    <definedName name="SAPBEXhrIndnt" hidden="1">"Wide"</definedName>
    <definedName name="SAPBEXrevision" hidden="1">5</definedName>
    <definedName name="SAPBEXsysID" hidden="1">"DBW"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E7" i="5"/>
  <c r="D7" i="5"/>
  <c r="C7" i="5"/>
  <c r="H9" i="4"/>
  <c r="G9" i="4"/>
  <c r="F9" i="4"/>
  <c r="E9" i="4"/>
  <c r="D9" i="4"/>
  <c r="C9" i="4"/>
  <c r="H7" i="4"/>
  <c r="G7" i="4"/>
  <c r="F7" i="4"/>
  <c r="E7" i="4"/>
  <c r="D7" i="4"/>
  <c r="C7" i="4"/>
  <c r="G7" i="3"/>
  <c r="F7" i="3"/>
  <c r="E7" i="3"/>
  <c r="D7" i="3"/>
  <c r="C7" i="3"/>
  <c r="H29" i="2" l="1"/>
  <c r="G29" i="2"/>
  <c r="F29" i="2"/>
  <c r="E29" i="2"/>
  <c r="D29" i="2"/>
  <c r="C29" i="2"/>
  <c r="F13" i="2"/>
  <c r="E13" i="2"/>
  <c r="E9" i="2" s="1"/>
  <c r="D13" i="2"/>
  <c r="D9" i="2" s="1"/>
  <c r="C13" i="2"/>
  <c r="H7" i="2"/>
  <c r="G7" i="2"/>
  <c r="F7" i="2"/>
  <c r="E7" i="2"/>
  <c r="D7" i="2"/>
  <c r="C7" i="2"/>
  <c r="K25" i="1"/>
  <c r="J25" i="1"/>
  <c r="K24" i="1"/>
  <c r="J24" i="1"/>
  <c r="I23" i="1"/>
  <c r="H23" i="1"/>
  <c r="H26" i="1" s="1"/>
  <c r="G23" i="1"/>
  <c r="G26" i="1" s="1"/>
  <c r="F23" i="1"/>
  <c r="F26" i="1" s="1"/>
  <c r="K22" i="1"/>
  <c r="J22" i="1"/>
  <c r="K21" i="1"/>
  <c r="J21" i="1"/>
  <c r="K19" i="1"/>
  <c r="J19" i="1"/>
  <c r="I19" i="1"/>
  <c r="H19" i="1"/>
  <c r="G19" i="1"/>
  <c r="F19" i="1"/>
  <c r="I15" i="1"/>
  <c r="H15" i="1"/>
  <c r="G15" i="1"/>
  <c r="F15" i="1"/>
  <c r="K14" i="1"/>
  <c r="J14" i="1"/>
  <c r="K13" i="1"/>
  <c r="J13" i="1"/>
  <c r="I12" i="1"/>
  <c r="I16" i="1" s="1"/>
  <c r="H12" i="1"/>
  <c r="G12" i="1"/>
  <c r="F12" i="1"/>
  <c r="K11" i="1"/>
  <c r="J11" i="1"/>
  <c r="K10" i="1"/>
  <c r="J10" i="1"/>
  <c r="G16" i="1" l="1"/>
  <c r="G27" i="1" s="1"/>
  <c r="K12" i="1"/>
  <c r="H16" i="1"/>
  <c r="K16" i="1" s="1"/>
  <c r="F16" i="1"/>
  <c r="F27" i="1" s="1"/>
  <c r="J15" i="1"/>
  <c r="K15" i="1"/>
  <c r="J23" i="1"/>
  <c r="H13" i="2"/>
  <c r="H9" i="2" s="1"/>
  <c r="F9" i="2"/>
  <c r="G13" i="2"/>
  <c r="G9" i="2" s="1"/>
  <c r="C9" i="2"/>
  <c r="I26" i="1"/>
  <c r="J12" i="1"/>
  <c r="K23" i="1"/>
  <c r="H27" i="1" l="1"/>
  <c r="J16" i="1"/>
  <c r="K26" i="1"/>
  <c r="J26" i="1"/>
  <c r="I27" i="1"/>
</calcChain>
</file>

<file path=xl/sharedStrings.xml><?xml version="1.0" encoding="utf-8"?>
<sst xmlns="http://schemas.openxmlformats.org/spreadsheetml/2006/main" count="655" uniqueCount="260">
  <si>
    <t>IZVRŠENJE FINANCIJSKOG PLANA PRORAČUNSKOG KORISNIKA DRŽAVNOG PRORAČUNA
ZA PRVO POLUGODIŠTE 2023. GODINE</t>
  </si>
  <si>
    <t>I. OPĆI DIO</t>
  </si>
  <si>
    <t>SAŽETAK  RAČUNA PRIHODA I RASHODA I RAČUNA FINANCIRANJA</t>
  </si>
  <si>
    <t>SAŽETAK RAČUNA PRIHODA I RASHODA</t>
  </si>
  <si>
    <t>BROJČANA OZNAKA I NAZIV</t>
  </si>
  <si>
    <t xml:space="preserve">
OSTVARENJE/IZVRŠENJE 
01.2023. - 06.2023.</t>
  </si>
  <si>
    <t xml:space="preserve">
IZVORNI PLAN ILI REBALANS 
2024.</t>
  </si>
  <si>
    <t xml:space="preserve">
TEKUĆI PLAN 
2024.</t>
  </si>
  <si>
    <t xml:space="preserve">
OSTVARENJE/IZVRŠENJE 
01.2024. - 06.2024.</t>
  </si>
  <si>
    <t xml:space="preserve">
INDEKS
(5)/(2)</t>
  </si>
  <si>
    <t xml:space="preserve">
INDEKS
(5)/(4)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</si>
  <si>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</si>
  <si>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</si>
  <si>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</si>
  <si>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</si>
  <si>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</si>
  <si>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</si>
  <si>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</si>
  <si>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</si>
  <si>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</si>
  <si>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</si>
  <si>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</si>
  <si>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</si>
  <si>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</si>
  <si>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</si>
  <si>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</si>
  <si>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</si>
  <si>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</si>
  <si>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</si>
  <si>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</si>
  <si>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</si>
  <si>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</si>
  <si>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Ostvarenje/Izvršenje 
01.2023. - 06.2023.</t>
  </si>
  <si>
    <t>Izvorni plan ili Rebalans 
2024.</t>
  </si>
  <si>
    <t>Tekući plan 
2024.</t>
  </si>
  <si>
    <t>Ostvarenje/Izvršenje 
01.2024. - 06.2024.</t>
  </si>
  <si>
    <t>Indeks
(5)/(2)</t>
  </si>
  <si>
    <t>Indeks
(5)/(4)</t>
  </si>
  <si>
    <t>Prihodi i rashodi</t>
  </si>
  <si>
    <t>EUR</t>
  </si>
  <si>
    <t>PRIHODI</t>
  </si>
  <si>
    <t>6</t>
  </si>
  <si>
    <t>Prihodi poslovanja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</si>
  <si>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</si>
  <si>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</si>
  <si>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</si>
  <si>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</si>
  <si>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</si>
  <si>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</si>
  <si>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</si>
  <si>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</si>
  <si>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65</t>
  </si>
  <si>
    <t>Prihodi od upravnih i administrativnih pristojbi, pristojbi po posebnim propisima i naknada</t>
  </si>
  <si>
    <t>652</t>
  </si>
  <si>
    <t>Prihodi po posebnim propisima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</si>
  <si>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</si>
  <si>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</si>
  <si>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</si>
  <si>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</si>
  <si>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</si>
  <si>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</si>
  <si>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</si>
  <si>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</si>
  <si>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Prihodi iz proračuna</t>
  </si>
  <si>
    <t>Prihodi iz nadležnog proračuna za financiranje rashoda</t>
  </si>
  <si>
    <t>Prihodi od nadležnog proračuna za financiranje izdataka</t>
  </si>
  <si>
    <t>UKUPNI RASHODI</t>
  </si>
  <si>
    <t>Stavka izdat./prih.</t>
  </si>
  <si>
    <t>EKONOMSKA KLASIFIKACIJA</t>
  </si>
  <si>
    <t>ODLJEV</t>
  </si>
  <si>
    <t>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</si>
  <si>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</si>
  <si>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</si>
  <si>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</si>
  <si>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</si>
  <si>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</si>
  <si>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</si>
  <si>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</si>
  <si>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</si>
  <si>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</si>
  <si>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</si>
  <si>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</si>
  <si>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</si>
  <si>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</si>
  <si>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</si>
  <si>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</si>
  <si>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</si>
  <si>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</si>
  <si>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</si>
  <si>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</si>
  <si>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</si>
  <si>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</si>
  <si>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</si>
  <si>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</si>
  <si>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</si>
  <si>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</si>
  <si>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</si>
  <si>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</si>
  <si>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</si>
  <si>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</si>
  <si>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</si>
  <si>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</si>
  <si>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</si>
  <si>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</si>
  <si>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</si>
  <si>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</si>
  <si>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</si>
  <si>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</si>
  <si>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</si>
  <si>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</si>
  <si>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</si>
  <si>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</si>
  <si>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</si>
  <si>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</si>
  <si>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</si>
  <si>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</si>
  <si>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</si>
  <si>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</si>
  <si>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</si>
  <si>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</si>
  <si>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</si>
  <si>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</si>
  <si>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</si>
  <si>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</si>
  <si>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</si>
  <si>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</si>
  <si>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</si>
  <si>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</si>
  <si>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</si>
  <si>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</si>
  <si>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</si>
  <si>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</si>
  <si>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</si>
  <si>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</si>
  <si>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</si>
  <si>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</si>
  <si>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</si>
  <si>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</si>
  <si>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</si>
  <si>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</si>
  <si>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</si>
  <si>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</si>
  <si>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</si>
  <si>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</si>
  <si>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</si>
  <si>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</si>
  <si>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</si>
  <si>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</si>
  <si>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</si>
  <si>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</si>
  <si>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</si>
  <si>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</si>
  <si>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</si>
  <si>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</si>
  <si>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</si>
  <si>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</si>
  <si>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</si>
  <si>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</si>
  <si>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</si>
  <si>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</si>
  <si>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</si>
  <si>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</si>
  <si>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</si>
  <si>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</si>
  <si>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</si>
  <si>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</si>
  <si>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</si>
  <si>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</si>
  <si>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</si>
  <si>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</si>
  <si>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</si>
  <si>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</si>
  <si>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</si>
  <si>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</si>
  <si>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</si>
  <si>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</si>
  <si>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</si>
  <si>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</si>
  <si>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</si>
  <si>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</si>
  <si>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</si>
  <si>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</si>
  <si>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</si>
  <si>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</si>
  <si>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</si>
  <si>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</si>
  <si>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454</t>
  </si>
  <si>
    <t>Dodatna ulaganja za ostalu nefinancijsku imovinu</t>
  </si>
  <si>
    <t>4541</t>
  </si>
  <si>
    <t>IZVJEŠTAJ O PRIHODIMA I RASHODIMA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</si>
  <si>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</si>
  <si>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</si>
  <si>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</si>
  <si>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</si>
  <si>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</si>
  <si>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</si>
  <si>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43 Ostali prihodi za posebne namjene</t>
  </si>
  <si>
    <t>5 Pomoći</t>
  </si>
  <si>
    <t>51 Pomoći EU</t>
  </si>
  <si>
    <t>55 Refundacije iz pomoći EU</t>
  </si>
  <si>
    <t>56 Fondovi EU</t>
  </si>
  <si>
    <t>IZVJEŠTAJ O RASHODIMA PREMA FUNKCIJSKOJ KLASIFIKACIJI</t>
  </si>
  <si>
    <t>UKUPNO RASHODI</t>
  </si>
  <si>
    <t>Funkcijsko područje</t>
  </si>
  <si>
    <t>GFS</t>
  </si>
  <si>
    <t>Funkcijska klasifikacija</t>
  </si>
  <si>
    <t>01</t>
  </si>
  <si>
    <t>Opće javne usluge</t>
  </si>
  <si>
    <t>013</t>
  </si>
  <si>
    <t>Opće usluge</t>
  </si>
  <si>
    <t>II. POSEBNI DIO</t>
  </si>
  <si>
    <t>IZVJEŠTAJ PO PROGRAMSKOJ KLASIFIKACIJI</t>
  </si>
  <si>
    <t>INDEKS
(4)/(3)</t>
  </si>
  <si>
    <t>Glava (O2) (t)</t>
  </si>
  <si>
    <t>Ukupni rezultat</t>
  </si>
  <si>
    <t>16005</t>
  </si>
  <si>
    <t>Državni zavod za statistiku</t>
  </si>
  <si>
    <t>11</t>
  </si>
  <si>
    <t>Opći prihodi i primici</t>
  </si>
  <si>
    <t>12</t>
  </si>
  <si>
    <t>Sredstva učešća za pomoći</t>
  </si>
  <si>
    <t>Vlastiti prihodi</t>
  </si>
  <si>
    <t>51</t>
  </si>
  <si>
    <t>Pomoći EU</t>
  </si>
  <si>
    <t>559</t>
  </si>
  <si>
    <t>Ostale refundacije iz sredstava EU</t>
  </si>
  <si>
    <t>563</t>
  </si>
  <si>
    <t>Europski fond za regionalni razvoj (EFRR)</t>
  </si>
  <si>
    <t>24</t>
  </si>
  <si>
    <t>ADMINISTRATIVNI POSLOVI I OPĆE USLUGE JAVNE UPRAVE</t>
  </si>
  <si>
    <t>2405</t>
  </si>
  <si>
    <t>STATISTIČKE USLUGE</t>
  </si>
  <si>
    <t>A658038</t>
  </si>
  <si>
    <t>ADMINISTRACIJA I UPRAVLJANJE</t>
  </si>
  <si>
    <t>A658057</t>
  </si>
  <si>
    <t>STATISTIKE ZAŠTITE OKOLIŠA I ENERGIJE</t>
  </si>
  <si>
    <t>A658063</t>
  </si>
  <si>
    <t>PROCJENA BILJNE I STOČNE PROIZVODNJE</t>
  </si>
  <si>
    <t>A658068</t>
  </si>
  <si>
    <t>STATISTIKA TURIZMA</t>
  </si>
  <si>
    <t>A658069</t>
  </si>
  <si>
    <t>STATISTIKA GRAĐEVINARSTVA I STANOVANJA</t>
  </si>
  <si>
    <t>A658106</t>
  </si>
  <si>
    <t>PUBLICISTIKA I INFORMACIJE</t>
  </si>
  <si>
    <t>A658107</t>
  </si>
  <si>
    <t>ANKETA O RADNOJ SNAZI</t>
  </si>
  <si>
    <t>A658117</t>
  </si>
  <si>
    <t>ANKETA O DOHOTKU STANOVNIŠTVA</t>
  </si>
  <si>
    <t>A658126</t>
  </si>
  <si>
    <t>PRIKUPLJANJE PODATAKA O CIJENAMA DOBARA I USLUGA</t>
  </si>
  <si>
    <t>A658159</t>
  </si>
  <si>
    <t>MAKROEKONOMSKE STATISTIKE</t>
  </si>
  <si>
    <t>K658035</t>
  </si>
  <si>
    <t>INFORMATIZACIJA ZAVODA</t>
  </si>
  <si>
    <t>K658157</t>
  </si>
  <si>
    <t>PROGRAM KONKURENTNOST I KOHEZIJA 2021.-2027</t>
  </si>
  <si>
    <t>T658142</t>
  </si>
  <si>
    <t>SUDJELOVANJE U STATISTIČKIM PROGRAMIMA EUROPSKE KOMISIJE</t>
  </si>
  <si>
    <t>T658160</t>
  </si>
  <si>
    <t>PRIJENOS ZNANJA ZEMLJAMA KORISNICIMA TEHNIČKE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</si>
</sst>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8"/>
      <name val="Arial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0"/>
      <color indexed="44"/>
      <name val="Arial"/>
      <family val="2"/>
      <charset val="238"/>
    </font>
    <font>
      <b/>
      <sz val="10"/>
      <name val="Times New Roman"/>
      <family val="1"/>
    </font>
    <font>
      <sz val="8"/>
      <name val="Times New Roman"/>
      <family val="1"/>
      <charset val="238"/>
    </font>
    <font>
      <b/>
      <sz val="10"/>
      <color indexed="8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2" borderId="0"/>
    <xf numFmtId="0" fontId="2" fillId="0" borderId="0"/>
    <xf numFmtId="0" fontId="1" fillId="0" borderId="0"/>
    <xf numFmtId="0" fontId="9" fillId="0" borderId="0"/>
    <xf numFmtId="0" fontId="5" fillId="6" borderId="6" applyNumberFormat="0" applyProtection="0">
      <alignment horizontal="left" vertical="center" indent="1"/>
    </xf>
    <xf numFmtId="4" fontId="15" fillId="7" borderId="6" applyNumberFormat="0" applyProtection="0">
      <alignment vertical="center"/>
    </xf>
    <xf numFmtId="0" fontId="8" fillId="8" borderId="6" applyNumberFormat="0" applyProtection="0">
      <alignment horizontal="left" vertical="center" indent="1"/>
    </xf>
    <xf numFmtId="0" fontId="16" fillId="6" borderId="6" applyNumberFormat="0" applyProtection="0">
      <alignment horizontal="center" vertical="center"/>
    </xf>
    <xf numFmtId="0" fontId="14" fillId="0" borderId="6" applyNumberFormat="0" applyProtection="0">
      <alignment horizontal="left" vertical="center" wrapText="1" justifyLastLine="1"/>
    </xf>
    <xf numFmtId="0" fontId="14" fillId="0" borderId="6" applyNumberFormat="0" applyProtection="0">
      <alignment horizontal="left" vertical="center" wrapText="1"/>
    </xf>
    <xf numFmtId="4" fontId="17" fillId="0" borderId="6" applyNumberFormat="0" applyProtection="0">
      <alignment horizontal="right" vertical="center"/>
    </xf>
    <xf numFmtId="0" fontId="14" fillId="0" borderId="6" applyNumberFormat="0" applyProtection="0">
      <alignment horizontal="left" vertical="center" wrapText="1"/>
    </xf>
    <xf numFmtId="0" fontId="19" fillId="0" borderId="6" applyNumberFormat="0" applyProtection="0">
      <alignment horizontal="left" vertical="center" wrapText="1"/>
    </xf>
    <xf numFmtId="0" fontId="8" fillId="0" borderId="0"/>
    <xf numFmtId="4" fontId="15" fillId="7" borderId="6" applyNumberFormat="0" applyProtection="0">
      <alignment horizontal="left" vertical="center" indent="1"/>
    </xf>
  </cellStyleXfs>
  <cellXfs count="151">
    <xf numFmtId="0" fontId="0" fillId="2" borderId="0" xfId="0"/>
    <xf numFmtId="4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3" fontId="5" fillId="0" borderId="2" xfId="1" applyNumberFormat="1" applyFont="1" applyBorder="1" applyAlignment="1">
      <alignment vertical="center" wrapText="1"/>
    </xf>
    <xf numFmtId="0" fontId="5" fillId="4" borderId="4" xfId="1" applyFont="1" applyFill="1" applyBorder="1" applyAlignment="1">
      <alignment vertical="center"/>
    </xf>
    <xf numFmtId="4" fontId="5" fillId="4" borderId="2" xfId="1" applyNumberFormat="1" applyFont="1" applyFill="1" applyBorder="1" applyAlignment="1">
      <alignment vertical="center"/>
    </xf>
    <xf numFmtId="0" fontId="5" fillId="4" borderId="3" xfId="1" applyFont="1" applyFill="1" applyBorder="1" applyAlignment="1">
      <alignment horizontal="left" vertical="center"/>
    </xf>
    <xf numFmtId="3" fontId="5" fillId="4" borderId="2" xfId="1" applyNumberFormat="1" applyFont="1" applyFill="1" applyBorder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" fontId="11" fillId="5" borderId="7" xfId="4" applyNumberFormat="1" applyFont="1" applyFill="1" applyBorder="1" applyAlignment="1">
      <alignment horizontal="center" vertical="center" wrapText="1" justifyLastLine="1"/>
    </xf>
    <xf numFmtId="3" fontId="14" fillId="0" borderId="0" xfId="3" applyNumberFormat="1" applyFont="1" applyAlignment="1">
      <alignment vertical="top" wrapText="1" justifyLastLine="1"/>
    </xf>
    <xf numFmtId="4" fontId="6" fillId="0" borderId="0" xfId="5" applyNumberFormat="1" applyFont="1" applyFill="1" applyBorder="1">
      <alignment vertical="center"/>
    </xf>
    <xf numFmtId="0" fontId="5" fillId="0" borderId="0" xfId="4" quotePrefix="1" applyNumberFormat="1" applyFill="1" applyBorder="1">
      <alignment horizontal="left" vertical="center" indent="1"/>
    </xf>
    <xf numFmtId="0" fontId="8" fillId="0" borderId="0" xfId="6" quotePrefix="1" applyFill="1" applyBorder="1" applyAlignment="1">
      <alignment horizontal="left" vertical="center" wrapText="1" indent="1"/>
    </xf>
    <xf numFmtId="0" fontId="16" fillId="0" borderId="0" xfId="7" quotePrefix="1" applyFill="1" applyBorder="1">
      <alignment horizontal="center" vertical="center"/>
    </xf>
    <xf numFmtId="0" fontId="14" fillId="0" borderId="0" xfId="8" quotePrefix="1" applyBorder="1" applyAlignment="1">
      <alignment horizontal="left" vertical="center" wrapText="1" indent="2" justifyLastLine="1"/>
    </xf>
    <xf numFmtId="4" fontId="15" fillId="0" borderId="0" xfId="5" applyNumberFormat="1" applyFill="1" applyBorder="1">
      <alignment vertical="center"/>
    </xf>
    <xf numFmtId="3" fontId="15" fillId="0" borderId="0" xfId="5" applyNumberFormat="1" applyFill="1" applyBorder="1">
      <alignment vertical="center"/>
    </xf>
    <xf numFmtId="0" fontId="14" fillId="0" borderId="0" xfId="9" quotePrefix="1" applyBorder="1" applyAlignment="1">
      <alignment horizontal="left" vertical="center" wrapText="1" indent="3"/>
    </xf>
    <xf numFmtId="0" fontId="14" fillId="0" borderId="0" xfId="9" quotePrefix="1" applyBorder="1">
      <alignment horizontal="left" vertical="center" wrapText="1"/>
    </xf>
    <xf numFmtId="4" fontId="18" fillId="0" borderId="0" xfId="10" applyNumberFormat="1" applyFont="1" applyBorder="1">
      <alignment horizontal="right" vertical="center"/>
    </xf>
    <xf numFmtId="3" fontId="18" fillId="0" borderId="0" xfId="10" applyNumberFormat="1" applyFont="1" applyBorder="1">
      <alignment horizontal="right" vertical="center"/>
    </xf>
    <xf numFmtId="0" fontId="5" fillId="0" borderId="0" xfId="3" applyFont="1"/>
    <xf numFmtId="0" fontId="14" fillId="0" borderId="0" xfId="3" applyFont="1"/>
    <xf numFmtId="0" fontId="19" fillId="0" borderId="0" xfId="11" quotePrefix="1" applyFont="1" applyBorder="1" applyAlignment="1">
      <alignment horizontal="left" vertical="center" wrapText="1" indent="4"/>
    </xf>
    <xf numFmtId="0" fontId="19" fillId="0" borderId="0" xfId="11" quotePrefix="1" applyFont="1" applyBorder="1">
      <alignment horizontal="left" vertical="center" wrapText="1"/>
    </xf>
    <xf numFmtId="4" fontId="17" fillId="0" borderId="0" xfId="10" applyNumberFormat="1" applyBorder="1">
      <alignment horizontal="right" vertical="center"/>
    </xf>
    <xf numFmtId="3" fontId="17" fillId="0" borderId="0" xfId="10" applyNumberFormat="1" applyBorder="1">
      <alignment horizontal="right" vertical="center"/>
    </xf>
    <xf numFmtId="0" fontId="8" fillId="0" borderId="0" xfId="3" applyFont="1"/>
    <xf numFmtId="0" fontId="19" fillId="0" borderId="0" xfId="3" applyFont="1"/>
    <xf numFmtId="0" fontId="19" fillId="0" borderId="0" xfId="12" quotePrefix="1" applyBorder="1">
      <alignment horizontal="left" vertical="center" wrapText="1"/>
    </xf>
    <xf numFmtId="0" fontId="17" fillId="0" borderId="0" xfId="10" applyNumberFormat="1" applyBorder="1">
      <alignment horizontal="right" vertical="center"/>
    </xf>
    <xf numFmtId="0" fontId="19" fillId="0" borderId="0" xfId="12" quotePrefix="1" applyBorder="1" applyAlignment="1">
      <alignment horizontal="left" vertical="center" wrapText="1" indent="6"/>
    </xf>
    <xf numFmtId="0" fontId="14" fillId="0" borderId="0" xfId="8" quotePrefix="1" applyBorder="1">
      <alignment horizontal="left" vertical="center" wrapText="1" justifyLastLine="1"/>
    </xf>
    <xf numFmtId="0" fontId="19" fillId="0" borderId="0" xfId="9" quotePrefix="1" applyFont="1" applyBorder="1" applyAlignment="1">
      <alignment horizontal="left" vertical="center" wrapText="1" indent="3"/>
    </xf>
    <xf numFmtId="0" fontId="19" fillId="0" borderId="0" xfId="9" quotePrefix="1" applyFont="1" applyBorder="1">
      <alignment horizontal="left" vertical="center" wrapText="1"/>
    </xf>
    <xf numFmtId="0" fontId="14" fillId="0" borderId="0" xfId="12" quotePrefix="1" applyFont="1" applyBorder="1" applyAlignment="1">
      <alignment horizontal="left" vertical="center" wrapText="1" indent="5"/>
    </xf>
    <xf numFmtId="0" fontId="14" fillId="0" borderId="0" xfId="12" quotePrefix="1" applyFont="1" applyBorder="1">
      <alignment horizontal="left" vertical="center" wrapText="1"/>
    </xf>
    <xf numFmtId="0" fontId="19" fillId="0" borderId="0" xfId="12" quotePrefix="1" applyBorder="1" applyAlignment="1">
      <alignment horizontal="left" vertical="center" wrapText="1" indent="7"/>
    </xf>
    <xf numFmtId="4" fontId="20" fillId="0" borderId="0" xfId="0" applyNumberFormat="1" applyFont="1" applyFill="1" applyAlignment="1">
      <alignment horizontal="center" vertical="center"/>
    </xf>
    <xf numFmtId="0" fontId="10" fillId="0" borderId="0" xfId="13" applyFont="1"/>
    <xf numFmtId="0" fontId="3" fillId="0" borderId="0" xfId="2" applyFont="1" applyAlignment="1">
      <alignment vertical="center" wrapText="1"/>
    </xf>
    <xf numFmtId="0" fontId="10" fillId="0" borderId="0" xfId="13" applyFont="1" applyAlignment="1">
      <alignment horizontal="center" vertical="center"/>
    </xf>
    <xf numFmtId="1" fontId="12" fillId="5" borderId="4" xfId="13" applyNumberFormat="1" applyFont="1" applyFill="1" applyBorder="1" applyAlignment="1">
      <alignment horizontal="center" vertical="center"/>
    </xf>
    <xf numFmtId="0" fontId="8" fillId="0" borderId="0" xfId="13"/>
    <xf numFmtId="0" fontId="13" fillId="0" borderId="0" xfId="13" applyFont="1" applyAlignment="1">
      <alignment horizontal="center" vertical="center"/>
    </xf>
    <xf numFmtId="0" fontId="8" fillId="0" borderId="0" xfId="4" quotePrefix="1" applyNumberFormat="1" applyFont="1" applyFill="1" applyBorder="1">
      <alignment horizontal="left" vertical="center" indent="1"/>
    </xf>
    <xf numFmtId="0" fontId="19" fillId="0" borderId="0" xfId="13" applyFont="1"/>
    <xf numFmtId="0" fontId="21" fillId="0" borderId="0" xfId="7" quotePrefix="1" applyFont="1" applyFill="1" applyBorder="1">
      <alignment horizontal="center" vertical="center"/>
    </xf>
    <xf numFmtId="0" fontId="5" fillId="0" borderId="0" xfId="13" applyFont="1"/>
    <xf numFmtId="0" fontId="14" fillId="0" borderId="0" xfId="13" applyFont="1"/>
    <xf numFmtId="0" fontId="22" fillId="0" borderId="0" xfId="13" applyFont="1"/>
    <xf numFmtId="0" fontId="10" fillId="0" borderId="0" xfId="13" applyFont="1" applyAlignment="1">
      <alignment wrapText="1"/>
    </xf>
    <xf numFmtId="4" fontId="10" fillId="0" borderId="0" xfId="13" applyNumberFormat="1" applyFont="1"/>
    <xf numFmtId="3" fontId="10" fillId="0" borderId="0" xfId="13" applyNumberFormat="1" applyFont="1"/>
    <xf numFmtId="3" fontId="14" fillId="0" borderId="0" xfId="13" applyNumberFormat="1" applyFont="1" applyAlignment="1">
      <alignment vertical="top" wrapText="1" justifyLastLine="1"/>
    </xf>
    <xf numFmtId="4" fontId="11" fillId="5" borderId="4" xfId="4" applyNumberFormat="1" applyFont="1" applyFill="1" applyBorder="1" applyAlignment="1">
      <alignment horizontal="center" vertical="center" wrapText="1" justifyLastLine="1"/>
    </xf>
    <xf numFmtId="0" fontId="23" fillId="0" borderId="0" xfId="13" applyFont="1" applyAlignment="1">
      <alignment horizontal="center" vertical="center"/>
    </xf>
    <xf numFmtId="0" fontId="15" fillId="0" borderId="0" xfId="14" quotePrefix="1" applyNumberFormat="1" applyFill="1" applyBorder="1">
      <alignment horizontal="left" vertical="center" indent="1"/>
    </xf>
    <xf numFmtId="3" fontId="24" fillId="0" borderId="0" xfId="5" applyNumberFormat="1" applyFont="1" applyFill="1" applyBorder="1">
      <alignment vertical="center"/>
    </xf>
    <xf numFmtId="4" fontId="24" fillId="0" borderId="0" xfId="5" applyNumberFormat="1" applyFont="1" applyFill="1" applyBorder="1">
      <alignment vertical="center"/>
    </xf>
    <xf numFmtId="0" fontId="14" fillId="0" borderId="0" xfId="11" quotePrefix="1" applyBorder="1" applyAlignment="1">
      <alignment horizontal="left" vertical="center" wrapText="1" indent="4"/>
    </xf>
    <xf numFmtId="0" fontId="14" fillId="0" borderId="0" xfId="11" quotePrefix="1" applyBorder="1">
      <alignment horizontal="left" vertical="center" wrapText="1"/>
    </xf>
    <xf numFmtId="0" fontId="19" fillId="0" borderId="0" xfId="12" quotePrefix="1" applyBorder="1" applyAlignment="1">
      <alignment horizontal="left" vertical="center" wrapText="1" indent="8"/>
    </xf>
    <xf numFmtId="0" fontId="24" fillId="0" borderId="0" xfId="5" applyNumberFormat="1" applyFont="1" applyFill="1" applyBorder="1">
      <alignment vertical="center"/>
    </xf>
    <xf numFmtId="0" fontId="15" fillId="0" borderId="0" xfId="5" applyNumberFormat="1" applyFill="1" applyBorder="1">
      <alignment vertical="center"/>
    </xf>
    <xf numFmtId="0" fontId="26" fillId="0" borderId="0" xfId="1" applyFont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 vertical="center" wrapText="1"/>
    </xf>
    <xf numFmtId="4" fontId="27" fillId="0" borderId="0" xfId="1" applyNumberFormat="1" applyFont="1" applyAlignment="1">
      <alignment horizontal="center" vertical="center" wrapText="1"/>
    </xf>
    <xf numFmtId="3" fontId="27" fillId="0" borderId="0" xfId="1" applyNumberFormat="1" applyFont="1" applyAlignment="1">
      <alignment horizontal="center" vertical="center" wrapText="1"/>
    </xf>
    <xf numFmtId="4" fontId="26" fillId="0" borderId="0" xfId="1" applyNumberFormat="1" applyFont="1" applyAlignment="1">
      <alignment horizontal="center" vertical="center" wrapText="1"/>
    </xf>
    <xf numFmtId="3" fontId="26" fillId="0" borderId="0" xfId="1" applyNumberFormat="1" applyFont="1" applyAlignment="1">
      <alignment horizontal="center" vertical="center" wrapText="1"/>
    </xf>
    <xf numFmtId="4" fontId="27" fillId="0" borderId="1" xfId="1" applyNumberFormat="1" applyFont="1" applyBorder="1" applyAlignment="1">
      <alignment horizontal="center" vertical="center" wrapText="1"/>
    </xf>
    <xf numFmtId="3" fontId="28" fillId="0" borderId="1" xfId="1" applyNumberFormat="1" applyFont="1" applyBorder="1" applyAlignment="1">
      <alignment horizontal="center" vertical="center"/>
    </xf>
    <xf numFmtId="4" fontId="29" fillId="0" borderId="1" xfId="1" applyNumberFormat="1" applyFont="1" applyBorder="1" applyAlignment="1">
      <alignment horizontal="right" vertical="center"/>
    </xf>
    <xf numFmtId="4" fontId="5" fillId="0" borderId="2" xfId="1" quotePrefix="1" applyNumberFormat="1" applyFont="1" applyBorder="1" applyAlignment="1">
      <alignment horizontal="center" vertical="center" wrapText="1"/>
    </xf>
    <xf numFmtId="3" fontId="30" fillId="3" borderId="2" xfId="1" applyNumberFormat="1" applyFont="1" applyFill="1" applyBorder="1" applyAlignment="1">
      <alignment horizontal="center" vertical="center" wrapText="1"/>
    </xf>
    <xf numFmtId="4" fontId="30" fillId="3" borderId="2" xfId="1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right"/>
    </xf>
    <xf numFmtId="4" fontId="5" fillId="0" borderId="2" xfId="1" applyNumberFormat="1" applyFont="1" applyBorder="1" applyAlignment="1">
      <alignment horizontal="right"/>
    </xf>
    <xf numFmtId="4" fontId="5" fillId="4" borderId="2" xfId="1" applyNumberFormat="1" applyFont="1" applyFill="1" applyBorder="1" applyAlignment="1">
      <alignment vertical="center" wrapText="1"/>
    </xf>
    <xf numFmtId="3" fontId="5" fillId="4" borderId="2" xfId="1" applyNumberFormat="1" applyFont="1" applyFill="1" applyBorder="1" applyAlignment="1">
      <alignment vertical="center" wrapText="1"/>
    </xf>
    <xf numFmtId="0" fontId="31" fillId="0" borderId="0" xfId="1" applyFont="1" applyAlignment="1">
      <alignment horizontal="center" vertical="center" wrapText="1"/>
    </xf>
    <xf numFmtId="4" fontId="31" fillId="0" borderId="0" xfId="1" applyNumberFormat="1" applyFont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4" fontId="5" fillId="0" borderId="2" xfId="1" applyNumberFormat="1" applyFont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 wrapText="1"/>
    </xf>
    <xf numFmtId="0" fontId="32" fillId="0" borderId="0" xfId="1" applyFont="1" applyAlignment="1">
      <alignment horizontal="center" vertical="center" wrapText="1"/>
    </xf>
    <xf numFmtId="4" fontId="32" fillId="0" borderId="0" xfId="1" applyNumberFormat="1" applyFont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 wrapText="1"/>
    </xf>
    <xf numFmtId="4" fontId="25" fillId="0" borderId="0" xfId="0" applyNumberFormat="1" applyFont="1" applyFill="1"/>
    <xf numFmtId="3" fontId="25" fillId="0" borderId="0" xfId="0" applyNumberFormat="1" applyFont="1" applyFill="1"/>
    <xf numFmtId="0" fontId="26" fillId="0" borderId="0" xfId="2" applyFont="1" applyAlignment="1">
      <alignment vertical="center" wrapText="1"/>
    </xf>
    <xf numFmtId="0" fontId="2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" fontId="33" fillId="5" borderId="7" xfId="4" applyNumberFormat="1" applyFont="1" applyFill="1" applyBorder="1" applyAlignment="1">
      <alignment horizontal="center" vertical="center" wrapText="1" justifyLastLine="1"/>
    </xf>
    <xf numFmtId="0" fontId="19" fillId="0" borderId="0" xfId="3" applyFont="1" applyAlignment="1">
      <alignment horizontal="center" vertical="center"/>
    </xf>
    <xf numFmtId="1" fontId="34" fillId="5" borderId="4" xfId="3" applyNumberFormat="1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4" fontId="5" fillId="0" borderId="0" xfId="5" applyNumberFormat="1" applyFont="1" applyFill="1" applyBorder="1">
      <alignment vertical="center"/>
    </xf>
    <xf numFmtId="0" fontId="5" fillId="0" borderId="0" xfId="7" quotePrefix="1" applyFont="1" applyFill="1" applyBorder="1">
      <alignment horizontal="center" vertical="center"/>
    </xf>
    <xf numFmtId="4" fontId="8" fillId="0" borderId="0" xfId="5" applyNumberFormat="1" applyFont="1" applyFill="1" applyBorder="1">
      <alignment vertical="center"/>
    </xf>
    <xf numFmtId="3" fontId="8" fillId="0" borderId="0" xfId="5" applyNumberFormat="1" applyFont="1" applyFill="1" applyBorder="1">
      <alignment vertical="center"/>
    </xf>
    <xf numFmtId="4" fontId="14" fillId="0" borderId="0" xfId="10" applyNumberFormat="1" applyFont="1" applyBorder="1">
      <alignment horizontal="right" vertical="center"/>
    </xf>
    <xf numFmtId="3" fontId="14" fillId="0" borderId="0" xfId="10" applyNumberFormat="1" applyFont="1" applyBorder="1">
      <alignment horizontal="right" vertical="center"/>
    </xf>
    <xf numFmtId="4" fontId="19" fillId="0" borderId="0" xfId="10" applyNumberFormat="1" applyFont="1" applyBorder="1">
      <alignment horizontal="right" vertical="center"/>
    </xf>
    <xf numFmtId="3" fontId="19" fillId="0" borderId="0" xfId="10" applyNumberFormat="1" applyFont="1" applyBorder="1">
      <alignment horizontal="right" vertical="center"/>
    </xf>
    <xf numFmtId="0" fontId="19" fillId="0" borderId="0" xfId="12" quotePrefix="1" applyBorder="1" applyAlignment="1">
      <alignment horizontal="left" vertical="center" wrapText="1" indent="5"/>
    </xf>
    <xf numFmtId="0" fontId="19" fillId="0" borderId="0" xfId="10" applyNumberFormat="1" applyFont="1" applyBorder="1">
      <alignment horizontal="right" vertical="center"/>
    </xf>
    <xf numFmtId="0" fontId="19" fillId="0" borderId="0" xfId="3" applyFont="1" applyAlignment="1">
      <alignment wrapText="1"/>
    </xf>
    <xf numFmtId="3" fontId="19" fillId="0" borderId="0" xfId="3" applyNumberFormat="1" applyFont="1"/>
    <xf numFmtId="4" fontId="19" fillId="0" borderId="0" xfId="3" applyNumberFormat="1" applyFont="1"/>
    <xf numFmtId="3" fontId="33" fillId="5" borderId="4" xfId="13" applyNumberFormat="1" applyFont="1" applyFill="1" applyBorder="1" applyAlignment="1">
      <alignment horizontal="center" vertical="center" wrapText="1" justifyLastLine="1"/>
    </xf>
    <xf numFmtId="0" fontId="19" fillId="0" borderId="0" xfId="13" applyFont="1" applyAlignment="1">
      <alignment horizontal="center" vertical="center"/>
    </xf>
    <xf numFmtId="3" fontId="34" fillId="5" borderId="4" xfId="13" applyNumberFormat="1" applyFont="1" applyFill="1" applyBorder="1" applyAlignment="1">
      <alignment horizontal="center" vertical="center" wrapText="1" justifyLastLine="1"/>
    </xf>
    <xf numFmtId="1" fontId="34" fillId="5" borderId="4" xfId="13" applyNumberFormat="1" applyFont="1" applyFill="1" applyBorder="1" applyAlignment="1">
      <alignment horizontal="center" vertical="center"/>
    </xf>
    <xf numFmtId="0" fontId="8" fillId="0" borderId="0" xfId="7" quotePrefix="1" applyFont="1" applyFill="1" applyBorder="1">
      <alignment horizontal="center" vertical="center"/>
    </xf>
    <xf numFmtId="0" fontId="19" fillId="0" borderId="0" xfId="13" applyFont="1" applyAlignment="1">
      <alignment wrapText="1"/>
    </xf>
    <xf numFmtId="4" fontId="19" fillId="0" borderId="0" xfId="13" applyNumberFormat="1" applyFont="1"/>
    <xf numFmtId="3" fontId="19" fillId="0" borderId="0" xfId="13" applyNumberFormat="1" applyFont="1"/>
    <xf numFmtId="0" fontId="5" fillId="4" borderId="3" xfId="1" quotePrefix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2" xfId="1" quotePrefix="1" applyFont="1" applyBorder="1" applyAlignment="1">
      <alignment horizontal="center" vertical="center" wrapText="1"/>
    </xf>
    <xf numFmtId="0" fontId="30" fillId="0" borderId="2" xfId="1" quotePrefix="1" applyFont="1" applyBorder="1" applyAlignment="1">
      <alignment horizontal="center" wrapText="1"/>
    </xf>
    <xf numFmtId="0" fontId="30" fillId="0" borderId="3" xfId="1" quotePrefix="1" applyFont="1" applyBorder="1" applyAlignment="1">
      <alignment horizont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4" borderId="3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8" fillId="0" borderId="4" xfId="1" applyFont="1" applyBorder="1" applyAlignment="1">
      <alignment vertical="center" wrapText="1"/>
    </xf>
    <xf numFmtId="0" fontId="5" fillId="4" borderId="3" xfId="1" quotePrefix="1" applyFont="1" applyFill="1" applyBorder="1" applyAlignment="1">
      <alignment horizontal="left" wrapText="1"/>
    </xf>
    <xf numFmtId="0" fontId="5" fillId="4" borderId="4" xfId="1" quotePrefix="1" applyFont="1" applyFill="1" applyBorder="1" applyAlignment="1">
      <alignment horizontal="left" wrapText="1"/>
    </xf>
    <xf numFmtId="0" fontId="5" fillId="4" borderId="5" xfId="1" quotePrefix="1" applyFont="1" applyFill="1" applyBorder="1" applyAlignment="1">
      <alignment horizontal="left" wrapText="1"/>
    </xf>
    <xf numFmtId="0" fontId="5" fillId="4" borderId="2" xfId="1" quotePrefix="1" applyFont="1" applyFill="1" applyBorder="1" applyAlignment="1">
      <alignment horizontal="left" vertical="center" wrapText="1"/>
    </xf>
    <xf numFmtId="0" fontId="30" fillId="0" borderId="3" xfId="1" quotePrefix="1" applyFont="1" applyBorder="1" applyAlignment="1">
      <alignment horizontal="center" vertical="center" wrapText="1"/>
    </xf>
    <xf numFmtId="0" fontId="3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3" fontId="33" fillId="5" borderId="4" xfId="3" applyNumberFormat="1" applyFont="1" applyFill="1" applyBorder="1" applyAlignment="1">
      <alignment horizontal="center" vertical="center" wrapText="1" justifyLastLine="1"/>
    </xf>
    <xf numFmtId="3" fontId="34" fillId="5" borderId="4" xfId="3" applyNumberFormat="1" applyFont="1" applyFill="1" applyBorder="1" applyAlignment="1">
      <alignment horizontal="center" vertical="center" wrapText="1" justifyLastLine="1"/>
    </xf>
    <xf numFmtId="0" fontId="26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3" fontId="11" fillId="5" borderId="4" xfId="13" applyNumberFormat="1" applyFont="1" applyFill="1" applyBorder="1" applyAlignment="1">
      <alignment horizontal="center" vertical="center" wrapText="1" justifyLastLine="1"/>
    </xf>
    <xf numFmtId="3" fontId="12" fillId="5" borderId="4" xfId="13" applyNumberFormat="1" applyFont="1" applyFill="1" applyBorder="1" applyAlignment="1">
      <alignment horizontal="center" vertical="center" wrapText="1" justifyLastLine="1"/>
    </xf>
  </cellXfs>
  <cellStyles count="15">
    <cellStyle name="Normal" xfId="0" builtinId="0"/>
    <cellStyle name="Normal 2" xfId="3" xr:uid="{01D9FDE9-5F45-425A-B723-A6E4F04A2EE3}"/>
    <cellStyle name="Normal 3" xfId="13" xr:uid="{D2FE1C1F-7831-4EA7-BF8B-E456473858E6}"/>
    <cellStyle name="Normalno 3" xfId="1" xr:uid="{7322D384-7179-4EC0-962A-549FA46FE74A}"/>
    <cellStyle name="Normalno 3 2" xfId="2" xr:uid="{E4A899FD-771D-462D-8BB8-2D443A4378A7}"/>
    <cellStyle name="SAPBEXaggData" xfId="5" xr:uid="{00588543-74EB-4779-B658-2DF0EACF0375}"/>
    <cellStyle name="SAPBEXaggItem" xfId="14" xr:uid="{54956DE2-5B01-4FD3-890D-8360AA17E2FF}"/>
    <cellStyle name="SAPBEXchaText" xfId="4" xr:uid="{B890377D-954D-4C15-AE70-A972347CAB23}"/>
    <cellStyle name="SAPBEXformats" xfId="7" xr:uid="{FB9DF3BE-6053-4E76-8ED4-BAB653E29080}"/>
    <cellStyle name="SAPBEXHLevel0" xfId="8" xr:uid="{073EDDF5-B93F-4380-82AF-D78B9E5D2C29}"/>
    <cellStyle name="SAPBEXHLevel0X" xfId="6" xr:uid="{B6451CFB-F952-449D-BC5E-FB131EABED09}"/>
    <cellStyle name="SAPBEXHLevel1" xfId="9" xr:uid="{FDBC519F-51DF-485C-A89D-A4BEB5F7F33A}"/>
    <cellStyle name="SAPBEXHLevel2" xfId="11" xr:uid="{89157816-1BF6-4FDF-A773-9C18D730830A}"/>
    <cellStyle name="SAPBEXHLevel3" xfId="12" xr:uid="{AAE58D8C-2B46-4726-BAA6-7FEE83E7D250}"/>
    <cellStyle name="SAPBEXstdData" xfId="10" xr:uid="{0F2710EF-0EF5-44F9-AD4F-30D2A6DBA4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13</xdr:row>
      <xdr:rowOff>95250</xdr:rowOff>
    </xdr:from>
    <xdr:to>
      <xdr:col>7</xdr:col>
      <xdr:colOff>238125</xdr:colOff>
      <xdr:row>24</xdr:row>
      <xdr:rowOff>76200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B70DD7CE-7725-4004-8EBE-29A24FD0E5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148715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1295400</xdr:colOff>
      <xdr:row>33</xdr:row>
      <xdr:rowOff>142875</xdr:rowOff>
    </xdr:to>
    <xdr:pic macro="DesignIconClicked">
      <xdr:nvPicPr>
        <xdr:cNvPr id="2" name="BExJ0QUJ0I6USL8I24FM9228VCBI" hidden="1">
          <a:extLst>
            <a:ext uri="{FF2B5EF4-FFF2-40B4-BE49-F238E27FC236}">
              <a16:creationId xmlns:a16="http://schemas.microsoft.com/office/drawing/2014/main" id="{CC28F0E9-CA90-402D-A9C9-E42B02023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5"/>
          <a:ext cx="10687050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13</xdr:row>
      <xdr:rowOff>44450</xdr:rowOff>
    </xdr:from>
    <xdr:to>
      <xdr:col>10</xdr:col>
      <xdr:colOff>66675</xdr:colOff>
      <xdr:row>15</xdr:row>
      <xdr:rowOff>28575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B00E33F6-2BB7-4DFF-BCFE-C6F1BDBF32D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150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116416</xdr:rowOff>
    </xdr:from>
    <xdr:to>
      <xdr:col>5</xdr:col>
      <xdr:colOff>648260</xdr:colOff>
      <xdr:row>20</xdr:row>
      <xdr:rowOff>89958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E791265E-6925-4960-A0D8-52557AC87D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925886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E30CC-412C-445C-B0EA-1CD040830130}">
  <sheetPr>
    <pageSetUpPr fitToPage="1"/>
  </sheetPr>
  <dimension ref="A1:K34"/>
  <sheetViews>
    <sheetView topLeftCell="A3" workbookViewId="0">
      <selection activeCell="M19" sqref="M19"/>
    </sheetView>
  </sheetViews>
  <sheetFormatPr defaultRowHeight="11.25" x14ac:dyDescent="0.2"/>
  <cols>
    <col min="1" max="4" width="9.33203125" style="68"/>
    <col min="5" max="5" width="20.33203125" style="68" customWidth="1"/>
    <col min="6" max="6" width="29.33203125" style="93" customWidth="1"/>
    <col min="7" max="8" width="29.33203125" style="94" customWidth="1"/>
    <col min="9" max="9" width="29.33203125" style="93" customWidth="1"/>
    <col min="10" max="11" width="14.33203125" style="93" customWidth="1"/>
    <col min="12" max="260" width="9.33203125" style="68"/>
    <col min="261" max="261" width="20.33203125" style="68" customWidth="1"/>
    <col min="262" max="265" width="29.33203125" style="68" customWidth="1"/>
    <col min="266" max="267" width="14.33203125" style="68" customWidth="1"/>
    <col min="268" max="516" width="9.33203125" style="68"/>
    <col min="517" max="517" width="20.33203125" style="68" customWidth="1"/>
    <col min="518" max="521" width="29.33203125" style="68" customWidth="1"/>
    <col min="522" max="523" width="14.33203125" style="68" customWidth="1"/>
    <col min="524" max="772" width="9.33203125" style="68"/>
    <col min="773" max="773" width="20.33203125" style="68" customWidth="1"/>
    <col min="774" max="777" width="29.33203125" style="68" customWidth="1"/>
    <col min="778" max="779" width="14.33203125" style="68" customWidth="1"/>
    <col min="780" max="1028" width="9.33203125" style="68"/>
    <col min="1029" max="1029" width="20.33203125" style="68" customWidth="1"/>
    <col min="1030" max="1033" width="29.33203125" style="68" customWidth="1"/>
    <col min="1034" max="1035" width="14.33203125" style="68" customWidth="1"/>
    <col min="1036" max="1284" width="9.33203125" style="68"/>
    <col min="1285" max="1285" width="20.33203125" style="68" customWidth="1"/>
    <col min="1286" max="1289" width="29.33203125" style="68" customWidth="1"/>
    <col min="1290" max="1291" width="14.33203125" style="68" customWidth="1"/>
    <col min="1292" max="1540" width="9.33203125" style="68"/>
    <col min="1541" max="1541" width="20.33203125" style="68" customWidth="1"/>
    <col min="1542" max="1545" width="29.33203125" style="68" customWidth="1"/>
    <col min="1546" max="1547" width="14.33203125" style="68" customWidth="1"/>
    <col min="1548" max="1796" width="9.33203125" style="68"/>
    <col min="1797" max="1797" width="20.33203125" style="68" customWidth="1"/>
    <col min="1798" max="1801" width="29.33203125" style="68" customWidth="1"/>
    <col min="1802" max="1803" width="14.33203125" style="68" customWidth="1"/>
    <col min="1804" max="2052" width="9.33203125" style="68"/>
    <col min="2053" max="2053" width="20.33203125" style="68" customWidth="1"/>
    <col min="2054" max="2057" width="29.33203125" style="68" customWidth="1"/>
    <col min="2058" max="2059" width="14.33203125" style="68" customWidth="1"/>
    <col min="2060" max="2308" width="9.33203125" style="68"/>
    <col min="2309" max="2309" width="20.33203125" style="68" customWidth="1"/>
    <col min="2310" max="2313" width="29.33203125" style="68" customWidth="1"/>
    <col min="2314" max="2315" width="14.33203125" style="68" customWidth="1"/>
    <col min="2316" max="2564" width="9.33203125" style="68"/>
    <col min="2565" max="2565" width="20.33203125" style="68" customWidth="1"/>
    <col min="2566" max="2569" width="29.33203125" style="68" customWidth="1"/>
    <col min="2570" max="2571" width="14.33203125" style="68" customWidth="1"/>
    <col min="2572" max="2820" width="9.33203125" style="68"/>
    <col min="2821" max="2821" width="20.33203125" style="68" customWidth="1"/>
    <col min="2822" max="2825" width="29.33203125" style="68" customWidth="1"/>
    <col min="2826" max="2827" width="14.33203125" style="68" customWidth="1"/>
    <col min="2828" max="3076" width="9.33203125" style="68"/>
    <col min="3077" max="3077" width="20.33203125" style="68" customWidth="1"/>
    <col min="3078" max="3081" width="29.33203125" style="68" customWidth="1"/>
    <col min="3082" max="3083" width="14.33203125" style="68" customWidth="1"/>
    <col min="3084" max="3332" width="9.33203125" style="68"/>
    <col min="3333" max="3333" width="20.33203125" style="68" customWidth="1"/>
    <col min="3334" max="3337" width="29.33203125" style="68" customWidth="1"/>
    <col min="3338" max="3339" width="14.33203125" style="68" customWidth="1"/>
    <col min="3340" max="3588" width="9.33203125" style="68"/>
    <col min="3589" max="3589" width="20.33203125" style="68" customWidth="1"/>
    <col min="3590" max="3593" width="29.33203125" style="68" customWidth="1"/>
    <col min="3594" max="3595" width="14.33203125" style="68" customWidth="1"/>
    <col min="3596" max="3844" width="9.33203125" style="68"/>
    <col min="3845" max="3845" width="20.33203125" style="68" customWidth="1"/>
    <col min="3846" max="3849" width="29.33203125" style="68" customWidth="1"/>
    <col min="3850" max="3851" width="14.33203125" style="68" customWidth="1"/>
    <col min="3852" max="4100" width="9.33203125" style="68"/>
    <col min="4101" max="4101" width="20.33203125" style="68" customWidth="1"/>
    <col min="4102" max="4105" width="29.33203125" style="68" customWidth="1"/>
    <col min="4106" max="4107" width="14.33203125" style="68" customWidth="1"/>
    <col min="4108" max="4356" width="9.33203125" style="68"/>
    <col min="4357" max="4357" width="20.33203125" style="68" customWidth="1"/>
    <col min="4358" max="4361" width="29.33203125" style="68" customWidth="1"/>
    <col min="4362" max="4363" width="14.33203125" style="68" customWidth="1"/>
    <col min="4364" max="4612" width="9.33203125" style="68"/>
    <col min="4613" max="4613" width="20.33203125" style="68" customWidth="1"/>
    <col min="4614" max="4617" width="29.33203125" style="68" customWidth="1"/>
    <col min="4618" max="4619" width="14.33203125" style="68" customWidth="1"/>
    <col min="4620" max="4868" width="9.33203125" style="68"/>
    <col min="4869" max="4869" width="20.33203125" style="68" customWidth="1"/>
    <col min="4870" max="4873" width="29.33203125" style="68" customWidth="1"/>
    <col min="4874" max="4875" width="14.33203125" style="68" customWidth="1"/>
    <col min="4876" max="5124" width="9.33203125" style="68"/>
    <col min="5125" max="5125" width="20.33203125" style="68" customWidth="1"/>
    <col min="5126" max="5129" width="29.33203125" style="68" customWidth="1"/>
    <col min="5130" max="5131" width="14.33203125" style="68" customWidth="1"/>
    <col min="5132" max="5380" width="9.33203125" style="68"/>
    <col min="5381" max="5381" width="20.33203125" style="68" customWidth="1"/>
    <col min="5382" max="5385" width="29.33203125" style="68" customWidth="1"/>
    <col min="5386" max="5387" width="14.33203125" style="68" customWidth="1"/>
    <col min="5388" max="5636" width="9.33203125" style="68"/>
    <col min="5637" max="5637" width="20.33203125" style="68" customWidth="1"/>
    <col min="5638" max="5641" width="29.33203125" style="68" customWidth="1"/>
    <col min="5642" max="5643" width="14.33203125" style="68" customWidth="1"/>
    <col min="5644" max="5892" width="9.33203125" style="68"/>
    <col min="5893" max="5893" width="20.33203125" style="68" customWidth="1"/>
    <col min="5894" max="5897" width="29.33203125" style="68" customWidth="1"/>
    <col min="5898" max="5899" width="14.33203125" style="68" customWidth="1"/>
    <col min="5900" max="6148" width="9.33203125" style="68"/>
    <col min="6149" max="6149" width="20.33203125" style="68" customWidth="1"/>
    <col min="6150" max="6153" width="29.33203125" style="68" customWidth="1"/>
    <col min="6154" max="6155" width="14.33203125" style="68" customWidth="1"/>
    <col min="6156" max="6404" width="9.33203125" style="68"/>
    <col min="6405" max="6405" width="20.33203125" style="68" customWidth="1"/>
    <col min="6406" max="6409" width="29.33203125" style="68" customWidth="1"/>
    <col min="6410" max="6411" width="14.33203125" style="68" customWidth="1"/>
    <col min="6412" max="6660" width="9.33203125" style="68"/>
    <col min="6661" max="6661" width="20.33203125" style="68" customWidth="1"/>
    <col min="6662" max="6665" width="29.33203125" style="68" customWidth="1"/>
    <col min="6666" max="6667" width="14.33203125" style="68" customWidth="1"/>
    <col min="6668" max="6916" width="9.33203125" style="68"/>
    <col min="6917" max="6917" width="20.33203125" style="68" customWidth="1"/>
    <col min="6918" max="6921" width="29.33203125" style="68" customWidth="1"/>
    <col min="6922" max="6923" width="14.33203125" style="68" customWidth="1"/>
    <col min="6924" max="7172" width="9.33203125" style="68"/>
    <col min="7173" max="7173" width="20.33203125" style="68" customWidth="1"/>
    <col min="7174" max="7177" width="29.33203125" style="68" customWidth="1"/>
    <col min="7178" max="7179" width="14.33203125" style="68" customWidth="1"/>
    <col min="7180" max="7428" width="9.33203125" style="68"/>
    <col min="7429" max="7429" width="20.33203125" style="68" customWidth="1"/>
    <col min="7430" max="7433" width="29.33203125" style="68" customWidth="1"/>
    <col min="7434" max="7435" width="14.33203125" style="68" customWidth="1"/>
    <col min="7436" max="7684" width="9.33203125" style="68"/>
    <col min="7685" max="7685" width="20.33203125" style="68" customWidth="1"/>
    <col min="7686" max="7689" width="29.33203125" style="68" customWidth="1"/>
    <col min="7690" max="7691" width="14.33203125" style="68" customWidth="1"/>
    <col min="7692" max="7940" width="9.33203125" style="68"/>
    <col min="7941" max="7941" width="20.33203125" style="68" customWidth="1"/>
    <col min="7942" max="7945" width="29.33203125" style="68" customWidth="1"/>
    <col min="7946" max="7947" width="14.33203125" style="68" customWidth="1"/>
    <col min="7948" max="8196" width="9.33203125" style="68"/>
    <col min="8197" max="8197" width="20.33203125" style="68" customWidth="1"/>
    <col min="8198" max="8201" width="29.33203125" style="68" customWidth="1"/>
    <col min="8202" max="8203" width="14.33203125" style="68" customWidth="1"/>
    <col min="8204" max="8452" width="9.33203125" style="68"/>
    <col min="8453" max="8453" width="20.33203125" style="68" customWidth="1"/>
    <col min="8454" max="8457" width="29.33203125" style="68" customWidth="1"/>
    <col min="8458" max="8459" width="14.33203125" style="68" customWidth="1"/>
    <col min="8460" max="8708" width="9.33203125" style="68"/>
    <col min="8709" max="8709" width="20.33203125" style="68" customWidth="1"/>
    <col min="8710" max="8713" width="29.33203125" style="68" customWidth="1"/>
    <col min="8714" max="8715" width="14.33203125" style="68" customWidth="1"/>
    <col min="8716" max="8964" width="9.33203125" style="68"/>
    <col min="8965" max="8965" width="20.33203125" style="68" customWidth="1"/>
    <col min="8966" max="8969" width="29.33203125" style="68" customWidth="1"/>
    <col min="8970" max="8971" width="14.33203125" style="68" customWidth="1"/>
    <col min="8972" max="9220" width="9.33203125" style="68"/>
    <col min="9221" max="9221" width="20.33203125" style="68" customWidth="1"/>
    <col min="9222" max="9225" width="29.33203125" style="68" customWidth="1"/>
    <col min="9226" max="9227" width="14.33203125" style="68" customWidth="1"/>
    <col min="9228" max="9476" width="9.33203125" style="68"/>
    <col min="9477" max="9477" width="20.33203125" style="68" customWidth="1"/>
    <col min="9478" max="9481" width="29.33203125" style="68" customWidth="1"/>
    <col min="9482" max="9483" width="14.33203125" style="68" customWidth="1"/>
    <col min="9484" max="9732" width="9.33203125" style="68"/>
    <col min="9733" max="9733" width="20.33203125" style="68" customWidth="1"/>
    <col min="9734" max="9737" width="29.33203125" style="68" customWidth="1"/>
    <col min="9738" max="9739" width="14.33203125" style="68" customWidth="1"/>
    <col min="9740" max="9988" width="9.33203125" style="68"/>
    <col min="9989" max="9989" width="20.33203125" style="68" customWidth="1"/>
    <col min="9990" max="9993" width="29.33203125" style="68" customWidth="1"/>
    <col min="9994" max="9995" width="14.33203125" style="68" customWidth="1"/>
    <col min="9996" max="10244" width="9.33203125" style="68"/>
    <col min="10245" max="10245" width="20.33203125" style="68" customWidth="1"/>
    <col min="10246" max="10249" width="29.33203125" style="68" customWidth="1"/>
    <col min="10250" max="10251" width="14.33203125" style="68" customWidth="1"/>
    <col min="10252" max="10500" width="9.33203125" style="68"/>
    <col min="10501" max="10501" width="20.33203125" style="68" customWidth="1"/>
    <col min="10502" max="10505" width="29.33203125" style="68" customWidth="1"/>
    <col min="10506" max="10507" width="14.33203125" style="68" customWidth="1"/>
    <col min="10508" max="10756" width="9.33203125" style="68"/>
    <col min="10757" max="10757" width="20.33203125" style="68" customWidth="1"/>
    <col min="10758" max="10761" width="29.33203125" style="68" customWidth="1"/>
    <col min="10762" max="10763" width="14.33203125" style="68" customWidth="1"/>
    <col min="10764" max="11012" width="9.33203125" style="68"/>
    <col min="11013" max="11013" width="20.33203125" style="68" customWidth="1"/>
    <col min="11014" max="11017" width="29.33203125" style="68" customWidth="1"/>
    <col min="11018" max="11019" width="14.33203125" style="68" customWidth="1"/>
    <col min="11020" max="11268" width="9.33203125" style="68"/>
    <col min="11269" max="11269" width="20.33203125" style="68" customWidth="1"/>
    <col min="11270" max="11273" width="29.33203125" style="68" customWidth="1"/>
    <col min="11274" max="11275" width="14.33203125" style="68" customWidth="1"/>
    <col min="11276" max="11524" width="9.33203125" style="68"/>
    <col min="11525" max="11525" width="20.33203125" style="68" customWidth="1"/>
    <col min="11526" max="11529" width="29.33203125" style="68" customWidth="1"/>
    <col min="11530" max="11531" width="14.33203125" style="68" customWidth="1"/>
    <col min="11532" max="11780" width="9.33203125" style="68"/>
    <col min="11781" max="11781" width="20.33203125" style="68" customWidth="1"/>
    <col min="11782" max="11785" width="29.33203125" style="68" customWidth="1"/>
    <col min="11786" max="11787" width="14.33203125" style="68" customWidth="1"/>
    <col min="11788" max="12036" width="9.33203125" style="68"/>
    <col min="12037" max="12037" width="20.33203125" style="68" customWidth="1"/>
    <col min="12038" max="12041" width="29.33203125" style="68" customWidth="1"/>
    <col min="12042" max="12043" width="14.33203125" style="68" customWidth="1"/>
    <col min="12044" max="12292" width="9.33203125" style="68"/>
    <col min="12293" max="12293" width="20.33203125" style="68" customWidth="1"/>
    <col min="12294" max="12297" width="29.33203125" style="68" customWidth="1"/>
    <col min="12298" max="12299" width="14.33203125" style="68" customWidth="1"/>
    <col min="12300" max="12548" width="9.33203125" style="68"/>
    <col min="12549" max="12549" width="20.33203125" style="68" customWidth="1"/>
    <col min="12550" max="12553" width="29.33203125" style="68" customWidth="1"/>
    <col min="12554" max="12555" width="14.33203125" style="68" customWidth="1"/>
    <col min="12556" max="12804" width="9.33203125" style="68"/>
    <col min="12805" max="12805" width="20.33203125" style="68" customWidth="1"/>
    <col min="12806" max="12809" width="29.33203125" style="68" customWidth="1"/>
    <col min="12810" max="12811" width="14.33203125" style="68" customWidth="1"/>
    <col min="12812" max="13060" width="9.33203125" style="68"/>
    <col min="13061" max="13061" width="20.33203125" style="68" customWidth="1"/>
    <col min="13062" max="13065" width="29.33203125" style="68" customWidth="1"/>
    <col min="13066" max="13067" width="14.33203125" style="68" customWidth="1"/>
    <col min="13068" max="13316" width="9.33203125" style="68"/>
    <col min="13317" max="13317" width="20.33203125" style="68" customWidth="1"/>
    <col min="13318" max="13321" width="29.33203125" style="68" customWidth="1"/>
    <col min="13322" max="13323" width="14.33203125" style="68" customWidth="1"/>
    <col min="13324" max="13572" width="9.33203125" style="68"/>
    <col min="13573" max="13573" width="20.33203125" style="68" customWidth="1"/>
    <col min="13574" max="13577" width="29.33203125" style="68" customWidth="1"/>
    <col min="13578" max="13579" width="14.33203125" style="68" customWidth="1"/>
    <col min="13580" max="13828" width="9.33203125" style="68"/>
    <col min="13829" max="13829" width="20.33203125" style="68" customWidth="1"/>
    <col min="13830" max="13833" width="29.33203125" style="68" customWidth="1"/>
    <col min="13834" max="13835" width="14.33203125" style="68" customWidth="1"/>
    <col min="13836" max="14084" width="9.33203125" style="68"/>
    <col min="14085" max="14085" width="20.33203125" style="68" customWidth="1"/>
    <col min="14086" max="14089" width="29.33203125" style="68" customWidth="1"/>
    <col min="14090" max="14091" width="14.33203125" style="68" customWidth="1"/>
    <col min="14092" max="14340" width="9.33203125" style="68"/>
    <col min="14341" max="14341" width="20.33203125" style="68" customWidth="1"/>
    <col min="14342" max="14345" width="29.33203125" style="68" customWidth="1"/>
    <col min="14346" max="14347" width="14.33203125" style="68" customWidth="1"/>
    <col min="14348" max="14596" width="9.33203125" style="68"/>
    <col min="14597" max="14597" width="20.33203125" style="68" customWidth="1"/>
    <col min="14598" max="14601" width="29.33203125" style="68" customWidth="1"/>
    <col min="14602" max="14603" width="14.33203125" style="68" customWidth="1"/>
    <col min="14604" max="14852" width="9.33203125" style="68"/>
    <col min="14853" max="14853" width="20.33203125" style="68" customWidth="1"/>
    <col min="14854" max="14857" width="29.33203125" style="68" customWidth="1"/>
    <col min="14858" max="14859" width="14.33203125" style="68" customWidth="1"/>
    <col min="14860" max="15108" width="9.33203125" style="68"/>
    <col min="15109" max="15109" width="20.33203125" style="68" customWidth="1"/>
    <col min="15110" max="15113" width="29.33203125" style="68" customWidth="1"/>
    <col min="15114" max="15115" width="14.33203125" style="68" customWidth="1"/>
    <col min="15116" max="15364" width="9.33203125" style="68"/>
    <col min="15365" max="15365" width="20.33203125" style="68" customWidth="1"/>
    <col min="15366" max="15369" width="29.33203125" style="68" customWidth="1"/>
    <col min="15370" max="15371" width="14.33203125" style="68" customWidth="1"/>
    <col min="15372" max="15620" width="9.33203125" style="68"/>
    <col min="15621" max="15621" width="20.33203125" style="68" customWidth="1"/>
    <col min="15622" max="15625" width="29.33203125" style="68" customWidth="1"/>
    <col min="15626" max="15627" width="14.33203125" style="68" customWidth="1"/>
    <col min="15628" max="15876" width="9.33203125" style="68"/>
    <col min="15877" max="15877" width="20.33203125" style="68" customWidth="1"/>
    <col min="15878" max="15881" width="29.33203125" style="68" customWidth="1"/>
    <col min="15882" max="15883" width="14.33203125" style="68" customWidth="1"/>
    <col min="15884" max="16132" width="9.33203125" style="68"/>
    <col min="16133" max="16133" width="20.33203125" style="68" customWidth="1"/>
    <col min="16134" max="16137" width="29.33203125" style="68" customWidth="1"/>
    <col min="16138" max="16139" width="14.33203125" style="68" customWidth="1"/>
    <col min="16140" max="16384" width="9.33203125" style="68"/>
  </cols>
  <sheetData>
    <row r="1" spans="1:11" ht="15.75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8" x14ac:dyDescent="0.2">
      <c r="A2" s="69"/>
      <c r="B2" s="69"/>
      <c r="C2" s="69"/>
      <c r="D2" s="69"/>
      <c r="E2" s="69"/>
      <c r="F2" s="70"/>
      <c r="G2" s="71"/>
      <c r="H2" s="71"/>
      <c r="I2" s="70"/>
      <c r="J2" s="70"/>
      <c r="K2" s="70"/>
    </row>
    <row r="3" spans="1:11" ht="15.75" x14ac:dyDescent="0.2">
      <c r="A3" s="125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18" x14ac:dyDescent="0.2">
      <c r="A4" s="69"/>
      <c r="B4" s="69"/>
      <c r="C4" s="69"/>
      <c r="D4" s="69"/>
      <c r="E4" s="69"/>
      <c r="F4" s="70"/>
      <c r="G4" s="71"/>
      <c r="H4" s="71"/>
      <c r="I4" s="70"/>
      <c r="J4" s="70"/>
      <c r="K4" s="70"/>
    </row>
    <row r="5" spans="1:11" ht="15.75" x14ac:dyDescent="0.2">
      <c r="A5" s="125" t="s">
        <v>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ht="15.75" x14ac:dyDescent="0.2">
      <c r="A6" s="67"/>
      <c r="B6" s="67"/>
      <c r="C6" s="67"/>
      <c r="D6" s="67"/>
      <c r="E6" s="67"/>
      <c r="F6" s="72"/>
      <c r="G6" s="73"/>
      <c r="H6" s="73"/>
      <c r="I6" s="72"/>
      <c r="J6" s="72"/>
      <c r="K6" s="72"/>
    </row>
    <row r="7" spans="1:11" ht="18" x14ac:dyDescent="0.2">
      <c r="A7" s="126" t="s">
        <v>3</v>
      </c>
      <c r="B7" s="126"/>
      <c r="C7" s="126"/>
      <c r="D7" s="126"/>
      <c r="E7" s="126"/>
      <c r="F7" s="74"/>
      <c r="G7" s="75"/>
      <c r="H7" s="75"/>
      <c r="I7" s="74"/>
      <c r="J7" s="76"/>
      <c r="K7" s="76"/>
    </row>
    <row r="8" spans="1:11" ht="54" customHeight="1" x14ac:dyDescent="0.2">
      <c r="A8" s="127" t="s">
        <v>4</v>
      </c>
      <c r="B8" s="127"/>
      <c r="C8" s="127"/>
      <c r="D8" s="127"/>
      <c r="E8" s="127"/>
      <c r="F8" s="77" t="s">
        <v>5</v>
      </c>
      <c r="G8" s="77" t="s">
        <v>6</v>
      </c>
      <c r="H8" s="77" t="s">
        <v>7</v>
      </c>
      <c r="I8" s="77" t="s">
        <v>8</v>
      </c>
      <c r="J8" s="77" t="s">
        <v>9</v>
      </c>
      <c r="K8" s="77" t="s">
        <v>10</v>
      </c>
    </row>
    <row r="9" spans="1:11" x14ac:dyDescent="0.2">
      <c r="A9" s="128">
        <v>1</v>
      </c>
      <c r="B9" s="128"/>
      <c r="C9" s="128"/>
      <c r="D9" s="128"/>
      <c r="E9" s="129"/>
      <c r="F9" s="78">
        <v>2</v>
      </c>
      <c r="G9" s="78">
        <v>3</v>
      </c>
      <c r="H9" s="78">
        <v>4</v>
      </c>
      <c r="I9" s="78">
        <v>5</v>
      </c>
      <c r="J9" s="79" t="s">
        <v>11</v>
      </c>
      <c r="K9" s="79" t="s">
        <v>12</v>
      </c>
    </row>
    <row r="10" spans="1:11" ht="30" customHeight="1" x14ac:dyDescent="0.2">
      <c r="A10" s="130" t="s">
        <v>13</v>
      </c>
      <c r="B10" s="131"/>
      <c r="C10" s="131"/>
      <c r="D10" s="131"/>
      <c r="E10" s="132"/>
      <c r="F10" s="1">
        <v>7746317.3699999992</v>
      </c>
      <c r="G10" s="3">
        <v>19652783</v>
      </c>
      <c r="H10" s="3">
        <v>19652783</v>
      </c>
      <c r="I10" s="1">
        <v>8649065.6899999995</v>
      </c>
      <c r="J10" s="2">
        <f>IFERROR(I10/F10*100,"")</f>
        <v>111.65390309847322</v>
      </c>
      <c r="K10" s="2">
        <f>IFERROR(I10/H10*100,"")</f>
        <v>44.009368495037059</v>
      </c>
    </row>
    <row r="11" spans="1:11" ht="30" customHeight="1" x14ac:dyDescent="0.2">
      <c r="A11" s="133" t="s">
        <v>14</v>
      </c>
      <c r="B11" s="132"/>
      <c r="C11" s="132"/>
      <c r="D11" s="132"/>
      <c r="E11" s="132"/>
      <c r="F11" s="1">
        <v>0</v>
      </c>
      <c r="G11" s="3">
        <v>0</v>
      </c>
      <c r="H11" s="3">
        <v>0</v>
      </c>
      <c r="I11" s="1">
        <v>0</v>
      </c>
      <c r="J11" s="2" t="str">
        <f t="shared" ref="J11:J16" si="0">IFERROR(I11/F11*100,"")</f>
        <v/>
      </c>
      <c r="K11" s="2" t="str">
        <f t="shared" ref="K11:K16" si="1">IFERROR(I11/H11*100,"")</f>
        <v/>
      </c>
    </row>
    <row r="12" spans="1:11" ht="12.75" x14ac:dyDescent="0.2">
      <c r="A12" s="134" t="s">
        <v>15</v>
      </c>
      <c r="B12" s="124"/>
      <c r="C12" s="124"/>
      <c r="D12" s="124"/>
      <c r="E12" s="135"/>
      <c r="F12" s="5">
        <f>F10+F11</f>
        <v>7746317.3699999992</v>
      </c>
      <c r="G12" s="7">
        <f>G10+G11</f>
        <v>19652783</v>
      </c>
      <c r="H12" s="7">
        <f>H10+H11</f>
        <v>19652783</v>
      </c>
      <c r="I12" s="5">
        <f>I10+I11</f>
        <v>8649065.6899999995</v>
      </c>
      <c r="J12" s="80">
        <f t="shared" si="0"/>
        <v>111.65390309847322</v>
      </c>
      <c r="K12" s="80">
        <f t="shared" si="1"/>
        <v>44.009368495037059</v>
      </c>
    </row>
    <row r="13" spans="1:11" ht="30" customHeight="1" x14ac:dyDescent="0.2">
      <c r="A13" s="136" t="s">
        <v>16</v>
      </c>
      <c r="B13" s="131"/>
      <c r="C13" s="131"/>
      <c r="D13" s="131"/>
      <c r="E13" s="131"/>
      <c r="F13" s="1">
        <v>7074651.5899999999</v>
      </c>
      <c r="G13" s="3">
        <v>18700633</v>
      </c>
      <c r="H13" s="3">
        <v>18700633</v>
      </c>
      <c r="I13" s="1">
        <v>8564521.4499999993</v>
      </c>
      <c r="J13" s="81">
        <f t="shared" si="0"/>
        <v>121.05926830525374</v>
      </c>
      <c r="K13" s="81">
        <f t="shared" si="1"/>
        <v>45.79802967097423</v>
      </c>
    </row>
    <row r="14" spans="1:11" ht="30" customHeight="1" x14ac:dyDescent="0.2">
      <c r="A14" s="133" t="s">
        <v>17</v>
      </c>
      <c r="B14" s="132"/>
      <c r="C14" s="132"/>
      <c r="D14" s="132"/>
      <c r="E14" s="132"/>
      <c r="F14" s="1">
        <v>553495.35</v>
      </c>
      <c r="G14" s="3">
        <v>859251</v>
      </c>
      <c r="H14" s="3">
        <v>859251</v>
      </c>
      <c r="I14" s="1">
        <v>82307.87</v>
      </c>
      <c r="J14" s="81">
        <f t="shared" si="0"/>
        <v>14.870562146547393</v>
      </c>
      <c r="K14" s="81">
        <f t="shared" si="1"/>
        <v>9.5790252208027677</v>
      </c>
    </row>
    <row r="15" spans="1:11" ht="12.75" x14ac:dyDescent="0.2">
      <c r="A15" s="6" t="s">
        <v>18</v>
      </c>
      <c r="B15" s="4"/>
      <c r="C15" s="4"/>
      <c r="D15" s="4"/>
      <c r="E15" s="4"/>
      <c r="F15" s="5">
        <f>F13+F14</f>
        <v>7628146.9399999995</v>
      </c>
      <c r="G15" s="7">
        <f>G13+G14</f>
        <v>19559884</v>
      </c>
      <c r="H15" s="7">
        <f>H13+H14</f>
        <v>19559884</v>
      </c>
      <c r="I15" s="5">
        <f>I13+I14</f>
        <v>8646829.3199999984</v>
      </c>
      <c r="J15" s="80">
        <f t="shared" si="0"/>
        <v>113.35425743647249</v>
      </c>
      <c r="K15" s="80">
        <f t="shared" si="1"/>
        <v>44.206956033072579</v>
      </c>
    </row>
    <row r="16" spans="1:11" ht="12.75" x14ac:dyDescent="0.2">
      <c r="A16" s="123" t="s">
        <v>19</v>
      </c>
      <c r="B16" s="124"/>
      <c r="C16" s="124"/>
      <c r="D16" s="124"/>
      <c r="E16" s="124"/>
      <c r="F16" s="82">
        <f>F12-F15</f>
        <v>118170.4299999997</v>
      </c>
      <c r="G16" s="83">
        <f>G12-G15</f>
        <v>92899</v>
      </c>
      <c r="H16" s="83">
        <f>H12-H15</f>
        <v>92899</v>
      </c>
      <c r="I16" s="82">
        <f>I12-I15</f>
        <v>2236.3700000010431</v>
      </c>
      <c r="J16" s="80">
        <f t="shared" si="0"/>
        <v>1.8924954406961612</v>
      </c>
      <c r="K16" s="80">
        <f t="shared" si="1"/>
        <v>2.407313318766664</v>
      </c>
    </row>
    <row r="17" spans="1:11" ht="8.25" customHeight="1" x14ac:dyDescent="0.2">
      <c r="A17" s="69"/>
      <c r="B17" s="84"/>
      <c r="C17" s="84"/>
      <c r="D17" s="84"/>
      <c r="E17" s="84"/>
      <c r="F17" s="85"/>
      <c r="G17" s="86"/>
      <c r="H17" s="86"/>
      <c r="I17" s="85"/>
      <c r="J17" s="87"/>
      <c r="K17" s="87"/>
    </row>
    <row r="18" spans="1:11" ht="13.5" customHeight="1" x14ac:dyDescent="0.2">
      <c r="A18" s="126" t="s">
        <v>20</v>
      </c>
      <c r="B18" s="126"/>
      <c r="C18" s="126"/>
      <c r="D18" s="126"/>
      <c r="E18" s="126"/>
      <c r="F18" s="85"/>
      <c r="G18" s="86"/>
      <c r="H18" s="86"/>
      <c r="I18" s="85"/>
      <c r="J18" s="87"/>
      <c r="K18" s="87"/>
    </row>
    <row r="19" spans="1:11" ht="48.75" customHeight="1" x14ac:dyDescent="0.2">
      <c r="A19" s="127" t="s">
        <v>4</v>
      </c>
      <c r="B19" s="127"/>
      <c r="C19" s="127"/>
      <c r="D19" s="127"/>
      <c r="E19" s="127"/>
      <c r="F19" s="77" t="str">
        <f t="shared" ref="F19:K19" si="2">F8</f>
        <v xml:space="preserve">
OSTVARENJE/IZVRŠENJE 
01.2023. - 06.2023.</v>
      </c>
      <c r="G19" s="77" t="str">
        <f t="shared" si="2"/>
        <v xml:space="preserve">
IZVORNI PLAN ILI REBALANS 
2024.</v>
      </c>
      <c r="H19" s="77" t="str">
        <f t="shared" si="2"/>
        <v xml:space="preserve">
TEKUĆI PLAN 
2024.</v>
      </c>
      <c r="I19" s="77" t="str">
        <f t="shared" si="2"/>
        <v xml:space="preserve">
OSTVARENJE/IZVRŠENJE 
01.2024. - 06.2024.</v>
      </c>
      <c r="J19" s="77" t="str">
        <f t="shared" si="2"/>
        <v xml:space="preserve">
INDEKS
(5)/(2)</v>
      </c>
      <c r="K19" s="77" t="str">
        <f t="shared" si="2"/>
        <v xml:space="preserve">
INDEKS
(5)/(4)</v>
      </c>
    </row>
    <row r="20" spans="1:11" x14ac:dyDescent="0.2">
      <c r="A20" s="142">
        <v>1</v>
      </c>
      <c r="B20" s="143"/>
      <c r="C20" s="143"/>
      <c r="D20" s="143"/>
      <c r="E20" s="143"/>
      <c r="F20" s="78">
        <v>2</v>
      </c>
      <c r="G20" s="78">
        <v>3</v>
      </c>
      <c r="H20" s="78">
        <v>4</v>
      </c>
      <c r="I20" s="78">
        <v>5</v>
      </c>
      <c r="J20" s="79" t="s">
        <v>11</v>
      </c>
      <c r="K20" s="79" t="s">
        <v>12</v>
      </c>
    </row>
    <row r="21" spans="1:11" ht="30" customHeight="1" x14ac:dyDescent="0.2">
      <c r="A21" s="130" t="s">
        <v>21</v>
      </c>
      <c r="B21" s="144"/>
      <c r="C21" s="144"/>
      <c r="D21" s="144"/>
      <c r="E21" s="144"/>
      <c r="F21" s="1">
        <v>0</v>
      </c>
      <c r="G21" s="3">
        <v>0</v>
      </c>
      <c r="H21" s="3">
        <v>0</v>
      </c>
      <c r="I21" s="1">
        <v>0</v>
      </c>
      <c r="J21" s="88" t="str">
        <f t="shared" ref="J21:J26" si="3">IFERROR(I21/F21*100,"")</f>
        <v/>
      </c>
      <c r="K21" s="88" t="str">
        <f t="shared" ref="K21:K26" si="4">IFERROR(I21/H21*100,"")</f>
        <v/>
      </c>
    </row>
    <row r="22" spans="1:11" ht="30" customHeight="1" x14ac:dyDescent="0.2">
      <c r="A22" s="130" t="s">
        <v>22</v>
      </c>
      <c r="B22" s="137"/>
      <c r="C22" s="137"/>
      <c r="D22" s="137"/>
      <c r="E22" s="137"/>
      <c r="F22" s="1">
        <v>0</v>
      </c>
      <c r="G22" s="3">
        <v>0</v>
      </c>
      <c r="H22" s="3">
        <v>0</v>
      </c>
      <c r="I22" s="1">
        <v>0</v>
      </c>
      <c r="J22" s="88" t="str">
        <f t="shared" si="3"/>
        <v/>
      </c>
      <c r="K22" s="88" t="str">
        <f t="shared" si="4"/>
        <v/>
      </c>
    </row>
    <row r="23" spans="1:11" ht="12.75" x14ac:dyDescent="0.2">
      <c r="A23" s="138" t="s">
        <v>23</v>
      </c>
      <c r="B23" s="139"/>
      <c r="C23" s="139"/>
      <c r="D23" s="139"/>
      <c r="E23" s="140"/>
      <c r="F23" s="5">
        <f>F21-F22</f>
        <v>0</v>
      </c>
      <c r="G23" s="7">
        <f>G21-G22</f>
        <v>0</v>
      </c>
      <c r="H23" s="7">
        <f>H21-H22</f>
        <v>0</v>
      </c>
      <c r="I23" s="5">
        <f>I21-I22</f>
        <v>0</v>
      </c>
      <c r="J23" s="89" t="str">
        <f t="shared" si="3"/>
        <v/>
      </c>
      <c r="K23" s="89" t="str">
        <f t="shared" si="4"/>
        <v/>
      </c>
    </row>
    <row r="24" spans="1:11" ht="12.75" x14ac:dyDescent="0.2">
      <c r="A24" s="130" t="s">
        <v>24</v>
      </c>
      <c r="B24" s="137"/>
      <c r="C24" s="137"/>
      <c r="D24" s="137"/>
      <c r="E24" s="137"/>
      <c r="F24" s="1">
        <v>698801.76</v>
      </c>
      <c r="G24" s="3">
        <v>683950</v>
      </c>
      <c r="H24" s="3">
        <v>683950</v>
      </c>
      <c r="I24" s="1">
        <v>608829.09</v>
      </c>
      <c r="J24" s="88">
        <f t="shared" si="3"/>
        <v>87.124721895377021</v>
      </c>
      <c r="K24" s="88">
        <f t="shared" si="4"/>
        <v>89.016607939176836</v>
      </c>
    </row>
    <row r="25" spans="1:11" ht="12.75" x14ac:dyDescent="0.2">
      <c r="A25" s="130" t="s">
        <v>25</v>
      </c>
      <c r="B25" s="137"/>
      <c r="C25" s="137"/>
      <c r="D25" s="137"/>
      <c r="E25" s="137"/>
      <c r="F25" s="1">
        <v>-816972.19</v>
      </c>
      <c r="G25" s="3">
        <v>-776849</v>
      </c>
      <c r="H25" s="3">
        <v>-776849</v>
      </c>
      <c r="I25" s="1">
        <v>-611065.46</v>
      </c>
      <c r="J25" s="88">
        <f t="shared" si="3"/>
        <v>74.79635995932739</v>
      </c>
      <c r="K25" s="88">
        <f t="shared" si="4"/>
        <v>78.659489810761158</v>
      </c>
    </row>
    <row r="26" spans="1:11" ht="12.75" x14ac:dyDescent="0.2">
      <c r="A26" s="138" t="s">
        <v>26</v>
      </c>
      <c r="B26" s="139"/>
      <c r="C26" s="139"/>
      <c r="D26" s="139"/>
      <c r="E26" s="140"/>
      <c r="F26" s="5">
        <f>+F23+F24+F25</f>
        <v>-118170.42999999993</v>
      </c>
      <c r="G26" s="5">
        <f>+G23+G24+G25</f>
        <v>-92899</v>
      </c>
      <c r="H26" s="5">
        <f>+H23+H24+H25</f>
        <v>-92899</v>
      </c>
      <c r="I26" s="5">
        <f>+I23+I24+I25</f>
        <v>-2236.3699999999953</v>
      </c>
      <c r="J26" s="89">
        <f t="shared" si="3"/>
        <v>1.8924954406952708</v>
      </c>
      <c r="K26" s="89">
        <f t="shared" si="4"/>
        <v>2.407313318765536</v>
      </c>
    </row>
    <row r="27" spans="1:11" ht="12.75" x14ac:dyDescent="0.2">
      <c r="A27" s="141" t="s">
        <v>27</v>
      </c>
      <c r="B27" s="141"/>
      <c r="C27" s="141"/>
      <c r="D27" s="141"/>
      <c r="E27" s="141"/>
      <c r="F27" s="82">
        <f>+F16+F26</f>
        <v>-2.3283064365386963E-10</v>
      </c>
      <c r="G27" s="82">
        <f>+G16+G26</f>
        <v>0</v>
      </c>
      <c r="H27" s="82">
        <f>+H16+H26</f>
        <v>0</v>
      </c>
      <c r="I27" s="82">
        <f>+I16+I26</f>
        <v>1.0477378964424133E-9</v>
      </c>
      <c r="J27" s="80"/>
      <c r="K27" s="80"/>
    </row>
    <row r="31" spans="1:11" ht="15" x14ac:dyDescent="0.2">
      <c r="A31" s="90"/>
      <c r="B31" s="90"/>
      <c r="C31" s="90"/>
      <c r="D31" s="90"/>
      <c r="E31" s="90"/>
      <c r="F31" s="91"/>
      <c r="G31" s="92"/>
      <c r="H31" s="92"/>
      <c r="I31" s="91"/>
      <c r="J31" s="91"/>
      <c r="K31" s="91"/>
    </row>
    <row r="32" spans="1:11" ht="14.25" x14ac:dyDescent="0.2">
      <c r="I32" s="40"/>
      <c r="J32" s="68"/>
    </row>
    <row r="33" spans="9:10" ht="14.25" x14ac:dyDescent="0.2">
      <c r="I33" s="40"/>
      <c r="J33" s="68"/>
    </row>
    <row r="34" spans="9:10" ht="14.25" x14ac:dyDescent="0.2">
      <c r="I34" s="40"/>
      <c r="J34" s="68"/>
    </row>
  </sheetData>
  <mergeCells count="22">
    <mergeCell ref="A24:E24"/>
    <mergeCell ref="A25:E25"/>
    <mergeCell ref="A26:E26"/>
    <mergeCell ref="A27:E27"/>
    <mergeCell ref="A18:E18"/>
    <mergeCell ref="A19:E19"/>
    <mergeCell ref="A20:E20"/>
    <mergeCell ref="A21:E21"/>
    <mergeCell ref="A22:E22"/>
    <mergeCell ref="A23:E23"/>
    <mergeCell ref="A16:E16"/>
    <mergeCell ref="A1:K1"/>
    <mergeCell ref="A3:K3"/>
    <mergeCell ref="A5:K5"/>
    <mergeCell ref="A7:E7"/>
    <mergeCell ref="A8:E8"/>
    <mergeCell ref="A9:E9"/>
    <mergeCell ref="A10:E10"/>
    <mergeCell ref="A11:E11"/>
    <mergeCell ref="A12:E12"/>
    <mergeCell ref="A13:E13"/>
    <mergeCell ref="A14:E14"/>
  </mergeCells>
  <printOptions horizontalCentered="1"/>
  <pageMargins left="0.70866141732283472" right="0.70866141732283472" top="1.0629921259842521" bottom="0.74803149606299213" header="0.31496062992125984" footer="0.31496062992125984"/>
  <pageSetup paperSize="9" scale="81" orientation="landscape" verticalDpi="0" r:id="rId1"/>
  <headerFooter>
    <oddHeader>&amp;L&amp;G</oddHeader>
    <oddFooter>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50CF-1FC0-4C6E-B38B-60DCABAD33DB}">
  <sheetPr codeName="Sheet4">
    <pageSetUpPr fitToPage="1"/>
  </sheetPr>
  <dimension ref="A1:O100"/>
  <sheetViews>
    <sheetView zoomScaleNormal="100" workbookViewId="0">
      <selection activeCell="K96" sqref="K96"/>
    </sheetView>
  </sheetViews>
  <sheetFormatPr defaultRowHeight="12.75" x14ac:dyDescent="0.2"/>
  <cols>
    <col min="1" max="1" width="27.83203125" style="30" customWidth="1"/>
    <col min="2" max="2" width="67.1640625" style="112" customWidth="1"/>
    <col min="3" max="3" width="23.5" style="114" customWidth="1"/>
    <col min="4" max="5" width="20.5" style="113" bestFit="1" customWidth="1"/>
    <col min="6" max="6" width="19.1640625" style="114" bestFit="1" customWidth="1"/>
    <col min="7" max="7" width="18.1640625" style="114" bestFit="1" customWidth="1"/>
    <col min="8" max="8" width="13.83203125" style="114" bestFit="1" customWidth="1"/>
    <col min="9" max="9" width="18" style="30" bestFit="1" customWidth="1"/>
    <col min="10" max="10" width="11" style="30" bestFit="1" customWidth="1"/>
    <col min="11" max="11" width="18" style="30" bestFit="1" customWidth="1"/>
    <col min="12" max="12" width="11" style="30" bestFit="1" customWidth="1"/>
    <col min="13" max="256" width="9.33203125" style="30"/>
    <col min="257" max="257" width="27.83203125" style="30" customWidth="1"/>
    <col min="258" max="258" width="67.1640625" style="30" customWidth="1"/>
    <col min="259" max="259" width="23.5" style="30" customWidth="1"/>
    <col min="260" max="261" width="20.5" style="30" bestFit="1" customWidth="1"/>
    <col min="262" max="262" width="19.1640625" style="30" bestFit="1" customWidth="1"/>
    <col min="263" max="263" width="18.1640625" style="30" bestFit="1" customWidth="1"/>
    <col min="264" max="264" width="13.83203125" style="30" bestFit="1" customWidth="1"/>
    <col min="265" max="265" width="18" style="30" bestFit="1" customWidth="1"/>
    <col min="266" max="266" width="11" style="30" bestFit="1" customWidth="1"/>
    <col min="267" max="267" width="18" style="30" bestFit="1" customWidth="1"/>
    <col min="268" max="268" width="11" style="30" bestFit="1" customWidth="1"/>
    <col min="269" max="512" width="9.33203125" style="30"/>
    <col min="513" max="513" width="27.83203125" style="30" customWidth="1"/>
    <col min="514" max="514" width="67.1640625" style="30" customWidth="1"/>
    <col min="515" max="515" width="23.5" style="30" customWidth="1"/>
    <col min="516" max="517" width="20.5" style="30" bestFit="1" customWidth="1"/>
    <col min="518" max="518" width="19.1640625" style="30" bestFit="1" customWidth="1"/>
    <col min="519" max="519" width="18.1640625" style="30" bestFit="1" customWidth="1"/>
    <col min="520" max="520" width="13.83203125" style="30" bestFit="1" customWidth="1"/>
    <col min="521" max="521" width="18" style="30" bestFit="1" customWidth="1"/>
    <col min="522" max="522" width="11" style="30" bestFit="1" customWidth="1"/>
    <col min="523" max="523" width="18" style="30" bestFit="1" customWidth="1"/>
    <col min="524" max="524" width="11" style="30" bestFit="1" customWidth="1"/>
    <col min="525" max="768" width="9.33203125" style="30"/>
    <col min="769" max="769" width="27.83203125" style="30" customWidth="1"/>
    <col min="770" max="770" width="67.1640625" style="30" customWidth="1"/>
    <col min="771" max="771" width="23.5" style="30" customWidth="1"/>
    <col min="772" max="773" width="20.5" style="30" bestFit="1" customWidth="1"/>
    <col min="774" max="774" width="19.1640625" style="30" bestFit="1" customWidth="1"/>
    <col min="775" max="775" width="18.1640625" style="30" bestFit="1" customWidth="1"/>
    <col min="776" max="776" width="13.83203125" style="30" bestFit="1" customWidth="1"/>
    <col min="777" max="777" width="18" style="30" bestFit="1" customWidth="1"/>
    <col min="778" max="778" width="11" style="30" bestFit="1" customWidth="1"/>
    <col min="779" max="779" width="18" style="30" bestFit="1" customWidth="1"/>
    <col min="780" max="780" width="11" style="30" bestFit="1" customWidth="1"/>
    <col min="781" max="1024" width="9.33203125" style="30"/>
    <col min="1025" max="1025" width="27.83203125" style="30" customWidth="1"/>
    <col min="1026" max="1026" width="67.1640625" style="30" customWidth="1"/>
    <col min="1027" max="1027" width="23.5" style="30" customWidth="1"/>
    <col min="1028" max="1029" width="20.5" style="30" bestFit="1" customWidth="1"/>
    <col min="1030" max="1030" width="19.1640625" style="30" bestFit="1" customWidth="1"/>
    <col min="1031" max="1031" width="18.1640625" style="30" bestFit="1" customWidth="1"/>
    <col min="1032" max="1032" width="13.83203125" style="30" bestFit="1" customWidth="1"/>
    <col min="1033" max="1033" width="18" style="30" bestFit="1" customWidth="1"/>
    <col min="1034" max="1034" width="11" style="30" bestFit="1" customWidth="1"/>
    <col min="1035" max="1035" width="18" style="30" bestFit="1" customWidth="1"/>
    <col min="1036" max="1036" width="11" style="30" bestFit="1" customWidth="1"/>
    <col min="1037" max="1280" width="9.33203125" style="30"/>
    <col min="1281" max="1281" width="27.83203125" style="30" customWidth="1"/>
    <col min="1282" max="1282" width="67.1640625" style="30" customWidth="1"/>
    <col min="1283" max="1283" width="23.5" style="30" customWidth="1"/>
    <col min="1284" max="1285" width="20.5" style="30" bestFit="1" customWidth="1"/>
    <col min="1286" max="1286" width="19.1640625" style="30" bestFit="1" customWidth="1"/>
    <col min="1287" max="1287" width="18.1640625" style="30" bestFit="1" customWidth="1"/>
    <col min="1288" max="1288" width="13.83203125" style="30" bestFit="1" customWidth="1"/>
    <col min="1289" max="1289" width="18" style="30" bestFit="1" customWidth="1"/>
    <col min="1290" max="1290" width="11" style="30" bestFit="1" customWidth="1"/>
    <col min="1291" max="1291" width="18" style="30" bestFit="1" customWidth="1"/>
    <col min="1292" max="1292" width="11" style="30" bestFit="1" customWidth="1"/>
    <col min="1293" max="1536" width="9.33203125" style="30"/>
    <col min="1537" max="1537" width="27.83203125" style="30" customWidth="1"/>
    <col min="1538" max="1538" width="67.1640625" style="30" customWidth="1"/>
    <col min="1539" max="1539" width="23.5" style="30" customWidth="1"/>
    <col min="1540" max="1541" width="20.5" style="30" bestFit="1" customWidth="1"/>
    <col min="1542" max="1542" width="19.1640625" style="30" bestFit="1" customWidth="1"/>
    <col min="1543" max="1543" width="18.1640625" style="30" bestFit="1" customWidth="1"/>
    <col min="1544" max="1544" width="13.83203125" style="30" bestFit="1" customWidth="1"/>
    <col min="1545" max="1545" width="18" style="30" bestFit="1" customWidth="1"/>
    <col min="1546" max="1546" width="11" style="30" bestFit="1" customWidth="1"/>
    <col min="1547" max="1547" width="18" style="30" bestFit="1" customWidth="1"/>
    <col min="1548" max="1548" width="11" style="30" bestFit="1" customWidth="1"/>
    <col min="1549" max="1792" width="9.33203125" style="30"/>
    <col min="1793" max="1793" width="27.83203125" style="30" customWidth="1"/>
    <col min="1794" max="1794" width="67.1640625" style="30" customWidth="1"/>
    <col min="1795" max="1795" width="23.5" style="30" customWidth="1"/>
    <col min="1796" max="1797" width="20.5" style="30" bestFit="1" customWidth="1"/>
    <col min="1798" max="1798" width="19.1640625" style="30" bestFit="1" customWidth="1"/>
    <col min="1799" max="1799" width="18.1640625" style="30" bestFit="1" customWidth="1"/>
    <col min="1800" max="1800" width="13.83203125" style="30" bestFit="1" customWidth="1"/>
    <col min="1801" max="1801" width="18" style="30" bestFit="1" customWidth="1"/>
    <col min="1802" max="1802" width="11" style="30" bestFit="1" customWidth="1"/>
    <col min="1803" max="1803" width="18" style="30" bestFit="1" customWidth="1"/>
    <col min="1804" max="1804" width="11" style="30" bestFit="1" customWidth="1"/>
    <col min="1805" max="2048" width="9.33203125" style="30"/>
    <col min="2049" max="2049" width="27.83203125" style="30" customWidth="1"/>
    <col min="2050" max="2050" width="67.1640625" style="30" customWidth="1"/>
    <col min="2051" max="2051" width="23.5" style="30" customWidth="1"/>
    <col min="2052" max="2053" width="20.5" style="30" bestFit="1" customWidth="1"/>
    <col min="2054" max="2054" width="19.1640625" style="30" bestFit="1" customWidth="1"/>
    <col min="2055" max="2055" width="18.1640625" style="30" bestFit="1" customWidth="1"/>
    <col min="2056" max="2056" width="13.83203125" style="30" bestFit="1" customWidth="1"/>
    <col min="2057" max="2057" width="18" style="30" bestFit="1" customWidth="1"/>
    <col min="2058" max="2058" width="11" style="30" bestFit="1" customWidth="1"/>
    <col min="2059" max="2059" width="18" style="30" bestFit="1" customWidth="1"/>
    <col min="2060" max="2060" width="11" style="30" bestFit="1" customWidth="1"/>
    <col min="2061" max="2304" width="9.33203125" style="30"/>
    <col min="2305" max="2305" width="27.83203125" style="30" customWidth="1"/>
    <col min="2306" max="2306" width="67.1640625" style="30" customWidth="1"/>
    <col min="2307" max="2307" width="23.5" style="30" customWidth="1"/>
    <col min="2308" max="2309" width="20.5" style="30" bestFit="1" customWidth="1"/>
    <col min="2310" max="2310" width="19.1640625" style="30" bestFit="1" customWidth="1"/>
    <col min="2311" max="2311" width="18.1640625" style="30" bestFit="1" customWidth="1"/>
    <col min="2312" max="2312" width="13.83203125" style="30" bestFit="1" customWidth="1"/>
    <col min="2313" max="2313" width="18" style="30" bestFit="1" customWidth="1"/>
    <col min="2314" max="2314" width="11" style="30" bestFit="1" customWidth="1"/>
    <col min="2315" max="2315" width="18" style="30" bestFit="1" customWidth="1"/>
    <col min="2316" max="2316" width="11" style="30" bestFit="1" customWidth="1"/>
    <col min="2317" max="2560" width="9.33203125" style="30"/>
    <col min="2561" max="2561" width="27.83203125" style="30" customWidth="1"/>
    <col min="2562" max="2562" width="67.1640625" style="30" customWidth="1"/>
    <col min="2563" max="2563" width="23.5" style="30" customWidth="1"/>
    <col min="2564" max="2565" width="20.5" style="30" bestFit="1" customWidth="1"/>
    <col min="2566" max="2566" width="19.1640625" style="30" bestFit="1" customWidth="1"/>
    <col min="2567" max="2567" width="18.1640625" style="30" bestFit="1" customWidth="1"/>
    <col min="2568" max="2568" width="13.83203125" style="30" bestFit="1" customWidth="1"/>
    <col min="2569" max="2569" width="18" style="30" bestFit="1" customWidth="1"/>
    <col min="2570" max="2570" width="11" style="30" bestFit="1" customWidth="1"/>
    <col min="2571" max="2571" width="18" style="30" bestFit="1" customWidth="1"/>
    <col min="2572" max="2572" width="11" style="30" bestFit="1" customWidth="1"/>
    <col min="2573" max="2816" width="9.33203125" style="30"/>
    <col min="2817" max="2817" width="27.83203125" style="30" customWidth="1"/>
    <col min="2818" max="2818" width="67.1640625" style="30" customWidth="1"/>
    <col min="2819" max="2819" width="23.5" style="30" customWidth="1"/>
    <col min="2820" max="2821" width="20.5" style="30" bestFit="1" customWidth="1"/>
    <col min="2822" max="2822" width="19.1640625" style="30" bestFit="1" customWidth="1"/>
    <col min="2823" max="2823" width="18.1640625" style="30" bestFit="1" customWidth="1"/>
    <col min="2824" max="2824" width="13.83203125" style="30" bestFit="1" customWidth="1"/>
    <col min="2825" max="2825" width="18" style="30" bestFit="1" customWidth="1"/>
    <col min="2826" max="2826" width="11" style="30" bestFit="1" customWidth="1"/>
    <col min="2827" max="2827" width="18" style="30" bestFit="1" customWidth="1"/>
    <col min="2828" max="2828" width="11" style="30" bestFit="1" customWidth="1"/>
    <col min="2829" max="3072" width="9.33203125" style="30"/>
    <col min="3073" max="3073" width="27.83203125" style="30" customWidth="1"/>
    <col min="3074" max="3074" width="67.1640625" style="30" customWidth="1"/>
    <col min="3075" max="3075" width="23.5" style="30" customWidth="1"/>
    <col min="3076" max="3077" width="20.5" style="30" bestFit="1" customWidth="1"/>
    <col min="3078" max="3078" width="19.1640625" style="30" bestFit="1" customWidth="1"/>
    <col min="3079" max="3079" width="18.1640625" style="30" bestFit="1" customWidth="1"/>
    <col min="3080" max="3080" width="13.83203125" style="30" bestFit="1" customWidth="1"/>
    <col min="3081" max="3081" width="18" style="30" bestFit="1" customWidth="1"/>
    <col min="3082" max="3082" width="11" style="30" bestFit="1" customWidth="1"/>
    <col min="3083" max="3083" width="18" style="30" bestFit="1" customWidth="1"/>
    <col min="3084" max="3084" width="11" style="30" bestFit="1" customWidth="1"/>
    <col min="3085" max="3328" width="9.33203125" style="30"/>
    <col min="3329" max="3329" width="27.83203125" style="30" customWidth="1"/>
    <col min="3330" max="3330" width="67.1640625" style="30" customWidth="1"/>
    <col min="3331" max="3331" width="23.5" style="30" customWidth="1"/>
    <col min="3332" max="3333" width="20.5" style="30" bestFit="1" customWidth="1"/>
    <col min="3334" max="3334" width="19.1640625" style="30" bestFit="1" customWidth="1"/>
    <col min="3335" max="3335" width="18.1640625" style="30" bestFit="1" customWidth="1"/>
    <col min="3336" max="3336" width="13.83203125" style="30" bestFit="1" customWidth="1"/>
    <col min="3337" max="3337" width="18" style="30" bestFit="1" customWidth="1"/>
    <col min="3338" max="3338" width="11" style="30" bestFit="1" customWidth="1"/>
    <col min="3339" max="3339" width="18" style="30" bestFit="1" customWidth="1"/>
    <col min="3340" max="3340" width="11" style="30" bestFit="1" customWidth="1"/>
    <col min="3341" max="3584" width="9.33203125" style="30"/>
    <col min="3585" max="3585" width="27.83203125" style="30" customWidth="1"/>
    <col min="3586" max="3586" width="67.1640625" style="30" customWidth="1"/>
    <col min="3587" max="3587" width="23.5" style="30" customWidth="1"/>
    <col min="3588" max="3589" width="20.5" style="30" bestFit="1" customWidth="1"/>
    <col min="3590" max="3590" width="19.1640625" style="30" bestFit="1" customWidth="1"/>
    <col min="3591" max="3591" width="18.1640625" style="30" bestFit="1" customWidth="1"/>
    <col min="3592" max="3592" width="13.83203125" style="30" bestFit="1" customWidth="1"/>
    <col min="3593" max="3593" width="18" style="30" bestFit="1" customWidth="1"/>
    <col min="3594" max="3594" width="11" style="30" bestFit="1" customWidth="1"/>
    <col min="3595" max="3595" width="18" style="30" bestFit="1" customWidth="1"/>
    <col min="3596" max="3596" width="11" style="30" bestFit="1" customWidth="1"/>
    <col min="3597" max="3840" width="9.33203125" style="30"/>
    <col min="3841" max="3841" width="27.83203125" style="30" customWidth="1"/>
    <col min="3842" max="3842" width="67.1640625" style="30" customWidth="1"/>
    <col min="3843" max="3843" width="23.5" style="30" customWidth="1"/>
    <col min="3844" max="3845" width="20.5" style="30" bestFit="1" customWidth="1"/>
    <col min="3846" max="3846" width="19.1640625" style="30" bestFit="1" customWidth="1"/>
    <col min="3847" max="3847" width="18.1640625" style="30" bestFit="1" customWidth="1"/>
    <col min="3848" max="3848" width="13.83203125" style="30" bestFit="1" customWidth="1"/>
    <col min="3849" max="3849" width="18" style="30" bestFit="1" customWidth="1"/>
    <col min="3850" max="3850" width="11" style="30" bestFit="1" customWidth="1"/>
    <col min="3851" max="3851" width="18" style="30" bestFit="1" customWidth="1"/>
    <col min="3852" max="3852" width="11" style="30" bestFit="1" customWidth="1"/>
    <col min="3853" max="4096" width="9.33203125" style="30"/>
    <col min="4097" max="4097" width="27.83203125" style="30" customWidth="1"/>
    <col min="4098" max="4098" width="67.1640625" style="30" customWidth="1"/>
    <col min="4099" max="4099" width="23.5" style="30" customWidth="1"/>
    <col min="4100" max="4101" width="20.5" style="30" bestFit="1" customWidth="1"/>
    <col min="4102" max="4102" width="19.1640625" style="30" bestFit="1" customWidth="1"/>
    <col min="4103" max="4103" width="18.1640625" style="30" bestFit="1" customWidth="1"/>
    <col min="4104" max="4104" width="13.83203125" style="30" bestFit="1" customWidth="1"/>
    <col min="4105" max="4105" width="18" style="30" bestFit="1" customWidth="1"/>
    <col min="4106" max="4106" width="11" style="30" bestFit="1" customWidth="1"/>
    <col min="4107" max="4107" width="18" style="30" bestFit="1" customWidth="1"/>
    <col min="4108" max="4108" width="11" style="30" bestFit="1" customWidth="1"/>
    <col min="4109" max="4352" width="9.33203125" style="30"/>
    <col min="4353" max="4353" width="27.83203125" style="30" customWidth="1"/>
    <col min="4354" max="4354" width="67.1640625" style="30" customWidth="1"/>
    <col min="4355" max="4355" width="23.5" style="30" customWidth="1"/>
    <col min="4356" max="4357" width="20.5" style="30" bestFit="1" customWidth="1"/>
    <col min="4358" max="4358" width="19.1640625" style="30" bestFit="1" customWidth="1"/>
    <col min="4359" max="4359" width="18.1640625" style="30" bestFit="1" customWidth="1"/>
    <col min="4360" max="4360" width="13.83203125" style="30" bestFit="1" customWidth="1"/>
    <col min="4361" max="4361" width="18" style="30" bestFit="1" customWidth="1"/>
    <col min="4362" max="4362" width="11" style="30" bestFit="1" customWidth="1"/>
    <col min="4363" max="4363" width="18" style="30" bestFit="1" customWidth="1"/>
    <col min="4364" max="4364" width="11" style="30" bestFit="1" customWidth="1"/>
    <col min="4365" max="4608" width="9.33203125" style="30"/>
    <col min="4609" max="4609" width="27.83203125" style="30" customWidth="1"/>
    <col min="4610" max="4610" width="67.1640625" style="30" customWidth="1"/>
    <col min="4611" max="4611" width="23.5" style="30" customWidth="1"/>
    <col min="4612" max="4613" width="20.5" style="30" bestFit="1" customWidth="1"/>
    <col min="4614" max="4614" width="19.1640625" style="30" bestFit="1" customWidth="1"/>
    <col min="4615" max="4615" width="18.1640625" style="30" bestFit="1" customWidth="1"/>
    <col min="4616" max="4616" width="13.83203125" style="30" bestFit="1" customWidth="1"/>
    <col min="4617" max="4617" width="18" style="30" bestFit="1" customWidth="1"/>
    <col min="4618" max="4618" width="11" style="30" bestFit="1" customWidth="1"/>
    <col min="4619" max="4619" width="18" style="30" bestFit="1" customWidth="1"/>
    <col min="4620" max="4620" width="11" style="30" bestFit="1" customWidth="1"/>
    <col min="4621" max="4864" width="9.33203125" style="30"/>
    <col min="4865" max="4865" width="27.83203125" style="30" customWidth="1"/>
    <col min="4866" max="4866" width="67.1640625" style="30" customWidth="1"/>
    <col min="4867" max="4867" width="23.5" style="30" customWidth="1"/>
    <col min="4868" max="4869" width="20.5" style="30" bestFit="1" customWidth="1"/>
    <col min="4870" max="4870" width="19.1640625" style="30" bestFit="1" customWidth="1"/>
    <col min="4871" max="4871" width="18.1640625" style="30" bestFit="1" customWidth="1"/>
    <col min="4872" max="4872" width="13.83203125" style="30" bestFit="1" customWidth="1"/>
    <col min="4873" max="4873" width="18" style="30" bestFit="1" customWidth="1"/>
    <col min="4874" max="4874" width="11" style="30" bestFit="1" customWidth="1"/>
    <col min="4875" max="4875" width="18" style="30" bestFit="1" customWidth="1"/>
    <col min="4876" max="4876" width="11" style="30" bestFit="1" customWidth="1"/>
    <col min="4877" max="5120" width="9.33203125" style="30"/>
    <col min="5121" max="5121" width="27.83203125" style="30" customWidth="1"/>
    <col min="5122" max="5122" width="67.1640625" style="30" customWidth="1"/>
    <col min="5123" max="5123" width="23.5" style="30" customWidth="1"/>
    <col min="5124" max="5125" width="20.5" style="30" bestFit="1" customWidth="1"/>
    <col min="5126" max="5126" width="19.1640625" style="30" bestFit="1" customWidth="1"/>
    <col min="5127" max="5127" width="18.1640625" style="30" bestFit="1" customWidth="1"/>
    <col min="5128" max="5128" width="13.83203125" style="30" bestFit="1" customWidth="1"/>
    <col min="5129" max="5129" width="18" style="30" bestFit="1" customWidth="1"/>
    <col min="5130" max="5130" width="11" style="30" bestFit="1" customWidth="1"/>
    <col min="5131" max="5131" width="18" style="30" bestFit="1" customWidth="1"/>
    <col min="5132" max="5132" width="11" style="30" bestFit="1" customWidth="1"/>
    <col min="5133" max="5376" width="9.33203125" style="30"/>
    <col min="5377" max="5377" width="27.83203125" style="30" customWidth="1"/>
    <col min="5378" max="5378" width="67.1640625" style="30" customWidth="1"/>
    <col min="5379" max="5379" width="23.5" style="30" customWidth="1"/>
    <col min="5380" max="5381" width="20.5" style="30" bestFit="1" customWidth="1"/>
    <col min="5382" max="5382" width="19.1640625" style="30" bestFit="1" customWidth="1"/>
    <col min="5383" max="5383" width="18.1640625" style="30" bestFit="1" customWidth="1"/>
    <col min="5384" max="5384" width="13.83203125" style="30" bestFit="1" customWidth="1"/>
    <col min="5385" max="5385" width="18" style="30" bestFit="1" customWidth="1"/>
    <col min="5386" max="5386" width="11" style="30" bestFit="1" customWidth="1"/>
    <col min="5387" max="5387" width="18" style="30" bestFit="1" customWidth="1"/>
    <col min="5388" max="5388" width="11" style="30" bestFit="1" customWidth="1"/>
    <col min="5389" max="5632" width="9.33203125" style="30"/>
    <col min="5633" max="5633" width="27.83203125" style="30" customWidth="1"/>
    <col min="5634" max="5634" width="67.1640625" style="30" customWidth="1"/>
    <col min="5635" max="5635" width="23.5" style="30" customWidth="1"/>
    <col min="5636" max="5637" width="20.5" style="30" bestFit="1" customWidth="1"/>
    <col min="5638" max="5638" width="19.1640625" style="30" bestFit="1" customWidth="1"/>
    <col min="5639" max="5639" width="18.1640625" style="30" bestFit="1" customWidth="1"/>
    <col min="5640" max="5640" width="13.83203125" style="30" bestFit="1" customWidth="1"/>
    <col min="5641" max="5641" width="18" style="30" bestFit="1" customWidth="1"/>
    <col min="5642" max="5642" width="11" style="30" bestFit="1" customWidth="1"/>
    <col min="5643" max="5643" width="18" style="30" bestFit="1" customWidth="1"/>
    <col min="5644" max="5644" width="11" style="30" bestFit="1" customWidth="1"/>
    <col min="5645" max="5888" width="9.33203125" style="30"/>
    <col min="5889" max="5889" width="27.83203125" style="30" customWidth="1"/>
    <col min="5890" max="5890" width="67.1640625" style="30" customWidth="1"/>
    <col min="5891" max="5891" width="23.5" style="30" customWidth="1"/>
    <col min="5892" max="5893" width="20.5" style="30" bestFit="1" customWidth="1"/>
    <col min="5894" max="5894" width="19.1640625" style="30" bestFit="1" customWidth="1"/>
    <col min="5895" max="5895" width="18.1640625" style="30" bestFit="1" customWidth="1"/>
    <col min="5896" max="5896" width="13.83203125" style="30" bestFit="1" customWidth="1"/>
    <col min="5897" max="5897" width="18" style="30" bestFit="1" customWidth="1"/>
    <col min="5898" max="5898" width="11" style="30" bestFit="1" customWidth="1"/>
    <col min="5899" max="5899" width="18" style="30" bestFit="1" customWidth="1"/>
    <col min="5900" max="5900" width="11" style="30" bestFit="1" customWidth="1"/>
    <col min="5901" max="6144" width="9.33203125" style="30"/>
    <col min="6145" max="6145" width="27.83203125" style="30" customWidth="1"/>
    <col min="6146" max="6146" width="67.1640625" style="30" customWidth="1"/>
    <col min="6147" max="6147" width="23.5" style="30" customWidth="1"/>
    <col min="6148" max="6149" width="20.5" style="30" bestFit="1" customWidth="1"/>
    <col min="6150" max="6150" width="19.1640625" style="30" bestFit="1" customWidth="1"/>
    <col min="6151" max="6151" width="18.1640625" style="30" bestFit="1" customWidth="1"/>
    <col min="6152" max="6152" width="13.83203125" style="30" bestFit="1" customWidth="1"/>
    <col min="6153" max="6153" width="18" style="30" bestFit="1" customWidth="1"/>
    <col min="6154" max="6154" width="11" style="30" bestFit="1" customWidth="1"/>
    <col min="6155" max="6155" width="18" style="30" bestFit="1" customWidth="1"/>
    <col min="6156" max="6156" width="11" style="30" bestFit="1" customWidth="1"/>
    <col min="6157" max="6400" width="9.33203125" style="30"/>
    <col min="6401" max="6401" width="27.83203125" style="30" customWidth="1"/>
    <col min="6402" max="6402" width="67.1640625" style="30" customWidth="1"/>
    <col min="6403" max="6403" width="23.5" style="30" customWidth="1"/>
    <col min="6404" max="6405" width="20.5" style="30" bestFit="1" customWidth="1"/>
    <col min="6406" max="6406" width="19.1640625" style="30" bestFit="1" customWidth="1"/>
    <col min="6407" max="6407" width="18.1640625" style="30" bestFit="1" customWidth="1"/>
    <col min="6408" max="6408" width="13.83203125" style="30" bestFit="1" customWidth="1"/>
    <col min="6409" max="6409" width="18" style="30" bestFit="1" customWidth="1"/>
    <col min="6410" max="6410" width="11" style="30" bestFit="1" customWidth="1"/>
    <col min="6411" max="6411" width="18" style="30" bestFit="1" customWidth="1"/>
    <col min="6412" max="6412" width="11" style="30" bestFit="1" customWidth="1"/>
    <col min="6413" max="6656" width="9.33203125" style="30"/>
    <col min="6657" max="6657" width="27.83203125" style="30" customWidth="1"/>
    <col min="6658" max="6658" width="67.1640625" style="30" customWidth="1"/>
    <col min="6659" max="6659" width="23.5" style="30" customWidth="1"/>
    <col min="6660" max="6661" width="20.5" style="30" bestFit="1" customWidth="1"/>
    <col min="6662" max="6662" width="19.1640625" style="30" bestFit="1" customWidth="1"/>
    <col min="6663" max="6663" width="18.1640625" style="30" bestFit="1" customWidth="1"/>
    <col min="6664" max="6664" width="13.83203125" style="30" bestFit="1" customWidth="1"/>
    <col min="6665" max="6665" width="18" style="30" bestFit="1" customWidth="1"/>
    <col min="6666" max="6666" width="11" style="30" bestFit="1" customWidth="1"/>
    <col min="6667" max="6667" width="18" style="30" bestFit="1" customWidth="1"/>
    <col min="6668" max="6668" width="11" style="30" bestFit="1" customWidth="1"/>
    <col min="6669" max="6912" width="9.33203125" style="30"/>
    <col min="6913" max="6913" width="27.83203125" style="30" customWidth="1"/>
    <col min="6914" max="6914" width="67.1640625" style="30" customWidth="1"/>
    <col min="6915" max="6915" width="23.5" style="30" customWidth="1"/>
    <col min="6916" max="6917" width="20.5" style="30" bestFit="1" customWidth="1"/>
    <col min="6918" max="6918" width="19.1640625" style="30" bestFit="1" customWidth="1"/>
    <col min="6919" max="6919" width="18.1640625" style="30" bestFit="1" customWidth="1"/>
    <col min="6920" max="6920" width="13.83203125" style="30" bestFit="1" customWidth="1"/>
    <col min="6921" max="6921" width="18" style="30" bestFit="1" customWidth="1"/>
    <col min="6922" max="6922" width="11" style="30" bestFit="1" customWidth="1"/>
    <col min="6923" max="6923" width="18" style="30" bestFit="1" customWidth="1"/>
    <col min="6924" max="6924" width="11" style="30" bestFit="1" customWidth="1"/>
    <col min="6925" max="7168" width="9.33203125" style="30"/>
    <col min="7169" max="7169" width="27.83203125" style="30" customWidth="1"/>
    <col min="7170" max="7170" width="67.1640625" style="30" customWidth="1"/>
    <col min="7171" max="7171" width="23.5" style="30" customWidth="1"/>
    <col min="7172" max="7173" width="20.5" style="30" bestFit="1" customWidth="1"/>
    <col min="7174" max="7174" width="19.1640625" style="30" bestFit="1" customWidth="1"/>
    <col min="7175" max="7175" width="18.1640625" style="30" bestFit="1" customWidth="1"/>
    <col min="7176" max="7176" width="13.83203125" style="30" bestFit="1" customWidth="1"/>
    <col min="7177" max="7177" width="18" style="30" bestFit="1" customWidth="1"/>
    <col min="7178" max="7178" width="11" style="30" bestFit="1" customWidth="1"/>
    <col min="7179" max="7179" width="18" style="30" bestFit="1" customWidth="1"/>
    <col min="7180" max="7180" width="11" style="30" bestFit="1" customWidth="1"/>
    <col min="7181" max="7424" width="9.33203125" style="30"/>
    <col min="7425" max="7425" width="27.83203125" style="30" customWidth="1"/>
    <col min="7426" max="7426" width="67.1640625" style="30" customWidth="1"/>
    <col min="7427" max="7427" width="23.5" style="30" customWidth="1"/>
    <col min="7428" max="7429" width="20.5" style="30" bestFit="1" customWidth="1"/>
    <col min="7430" max="7430" width="19.1640625" style="30" bestFit="1" customWidth="1"/>
    <col min="7431" max="7431" width="18.1640625" style="30" bestFit="1" customWidth="1"/>
    <col min="7432" max="7432" width="13.83203125" style="30" bestFit="1" customWidth="1"/>
    <col min="7433" max="7433" width="18" style="30" bestFit="1" customWidth="1"/>
    <col min="7434" max="7434" width="11" style="30" bestFit="1" customWidth="1"/>
    <col min="7435" max="7435" width="18" style="30" bestFit="1" customWidth="1"/>
    <col min="7436" max="7436" width="11" style="30" bestFit="1" customWidth="1"/>
    <col min="7437" max="7680" width="9.33203125" style="30"/>
    <col min="7681" max="7681" width="27.83203125" style="30" customWidth="1"/>
    <col min="7682" max="7682" width="67.1640625" style="30" customWidth="1"/>
    <col min="7683" max="7683" width="23.5" style="30" customWidth="1"/>
    <col min="7684" max="7685" width="20.5" style="30" bestFit="1" customWidth="1"/>
    <col min="7686" max="7686" width="19.1640625" style="30" bestFit="1" customWidth="1"/>
    <col min="7687" max="7687" width="18.1640625" style="30" bestFit="1" customWidth="1"/>
    <col min="7688" max="7688" width="13.83203125" style="30" bestFit="1" customWidth="1"/>
    <col min="7689" max="7689" width="18" style="30" bestFit="1" customWidth="1"/>
    <col min="7690" max="7690" width="11" style="30" bestFit="1" customWidth="1"/>
    <col min="7691" max="7691" width="18" style="30" bestFit="1" customWidth="1"/>
    <col min="7692" max="7692" width="11" style="30" bestFit="1" customWidth="1"/>
    <col min="7693" max="7936" width="9.33203125" style="30"/>
    <col min="7937" max="7937" width="27.83203125" style="30" customWidth="1"/>
    <col min="7938" max="7938" width="67.1640625" style="30" customWidth="1"/>
    <col min="7939" max="7939" width="23.5" style="30" customWidth="1"/>
    <col min="7940" max="7941" width="20.5" style="30" bestFit="1" customWidth="1"/>
    <col min="7942" max="7942" width="19.1640625" style="30" bestFit="1" customWidth="1"/>
    <col min="7943" max="7943" width="18.1640625" style="30" bestFit="1" customWidth="1"/>
    <col min="7944" max="7944" width="13.83203125" style="30" bestFit="1" customWidth="1"/>
    <col min="7945" max="7945" width="18" style="30" bestFit="1" customWidth="1"/>
    <col min="7946" max="7946" width="11" style="30" bestFit="1" customWidth="1"/>
    <col min="7947" max="7947" width="18" style="30" bestFit="1" customWidth="1"/>
    <col min="7948" max="7948" width="11" style="30" bestFit="1" customWidth="1"/>
    <col min="7949" max="8192" width="9.33203125" style="30"/>
    <col min="8193" max="8193" width="27.83203125" style="30" customWidth="1"/>
    <col min="8194" max="8194" width="67.1640625" style="30" customWidth="1"/>
    <col min="8195" max="8195" width="23.5" style="30" customWidth="1"/>
    <col min="8196" max="8197" width="20.5" style="30" bestFit="1" customWidth="1"/>
    <col min="8198" max="8198" width="19.1640625" style="30" bestFit="1" customWidth="1"/>
    <col min="8199" max="8199" width="18.1640625" style="30" bestFit="1" customWidth="1"/>
    <col min="8200" max="8200" width="13.83203125" style="30" bestFit="1" customWidth="1"/>
    <col min="8201" max="8201" width="18" style="30" bestFit="1" customWidth="1"/>
    <col min="8202" max="8202" width="11" style="30" bestFit="1" customWidth="1"/>
    <col min="8203" max="8203" width="18" style="30" bestFit="1" customWidth="1"/>
    <col min="8204" max="8204" width="11" style="30" bestFit="1" customWidth="1"/>
    <col min="8205" max="8448" width="9.33203125" style="30"/>
    <col min="8449" max="8449" width="27.83203125" style="30" customWidth="1"/>
    <col min="8450" max="8450" width="67.1640625" style="30" customWidth="1"/>
    <col min="8451" max="8451" width="23.5" style="30" customWidth="1"/>
    <col min="8452" max="8453" width="20.5" style="30" bestFit="1" customWidth="1"/>
    <col min="8454" max="8454" width="19.1640625" style="30" bestFit="1" customWidth="1"/>
    <col min="8455" max="8455" width="18.1640625" style="30" bestFit="1" customWidth="1"/>
    <col min="8456" max="8456" width="13.83203125" style="30" bestFit="1" customWidth="1"/>
    <col min="8457" max="8457" width="18" style="30" bestFit="1" customWidth="1"/>
    <col min="8458" max="8458" width="11" style="30" bestFit="1" customWidth="1"/>
    <col min="8459" max="8459" width="18" style="30" bestFit="1" customWidth="1"/>
    <col min="8460" max="8460" width="11" style="30" bestFit="1" customWidth="1"/>
    <col min="8461" max="8704" width="9.33203125" style="30"/>
    <col min="8705" max="8705" width="27.83203125" style="30" customWidth="1"/>
    <col min="8706" max="8706" width="67.1640625" style="30" customWidth="1"/>
    <col min="8707" max="8707" width="23.5" style="30" customWidth="1"/>
    <col min="8708" max="8709" width="20.5" style="30" bestFit="1" customWidth="1"/>
    <col min="8710" max="8710" width="19.1640625" style="30" bestFit="1" customWidth="1"/>
    <col min="8711" max="8711" width="18.1640625" style="30" bestFit="1" customWidth="1"/>
    <col min="8712" max="8712" width="13.83203125" style="30" bestFit="1" customWidth="1"/>
    <col min="8713" max="8713" width="18" style="30" bestFit="1" customWidth="1"/>
    <col min="8714" max="8714" width="11" style="30" bestFit="1" customWidth="1"/>
    <col min="8715" max="8715" width="18" style="30" bestFit="1" customWidth="1"/>
    <col min="8716" max="8716" width="11" style="30" bestFit="1" customWidth="1"/>
    <col min="8717" max="8960" width="9.33203125" style="30"/>
    <col min="8961" max="8961" width="27.83203125" style="30" customWidth="1"/>
    <col min="8962" max="8962" width="67.1640625" style="30" customWidth="1"/>
    <col min="8963" max="8963" width="23.5" style="30" customWidth="1"/>
    <col min="8964" max="8965" width="20.5" style="30" bestFit="1" customWidth="1"/>
    <col min="8966" max="8966" width="19.1640625" style="30" bestFit="1" customWidth="1"/>
    <col min="8967" max="8967" width="18.1640625" style="30" bestFit="1" customWidth="1"/>
    <col min="8968" max="8968" width="13.83203125" style="30" bestFit="1" customWidth="1"/>
    <col min="8969" max="8969" width="18" style="30" bestFit="1" customWidth="1"/>
    <col min="8970" max="8970" width="11" style="30" bestFit="1" customWidth="1"/>
    <col min="8971" max="8971" width="18" style="30" bestFit="1" customWidth="1"/>
    <col min="8972" max="8972" width="11" style="30" bestFit="1" customWidth="1"/>
    <col min="8973" max="9216" width="9.33203125" style="30"/>
    <col min="9217" max="9217" width="27.83203125" style="30" customWidth="1"/>
    <col min="9218" max="9218" width="67.1640625" style="30" customWidth="1"/>
    <col min="9219" max="9219" width="23.5" style="30" customWidth="1"/>
    <col min="9220" max="9221" width="20.5" style="30" bestFit="1" customWidth="1"/>
    <col min="9222" max="9222" width="19.1640625" style="30" bestFit="1" customWidth="1"/>
    <col min="9223" max="9223" width="18.1640625" style="30" bestFit="1" customWidth="1"/>
    <col min="9224" max="9224" width="13.83203125" style="30" bestFit="1" customWidth="1"/>
    <col min="9225" max="9225" width="18" style="30" bestFit="1" customWidth="1"/>
    <col min="9226" max="9226" width="11" style="30" bestFit="1" customWidth="1"/>
    <col min="9227" max="9227" width="18" style="30" bestFit="1" customWidth="1"/>
    <col min="9228" max="9228" width="11" style="30" bestFit="1" customWidth="1"/>
    <col min="9229" max="9472" width="9.33203125" style="30"/>
    <col min="9473" max="9473" width="27.83203125" style="30" customWidth="1"/>
    <col min="9474" max="9474" width="67.1640625" style="30" customWidth="1"/>
    <col min="9475" max="9475" width="23.5" style="30" customWidth="1"/>
    <col min="9476" max="9477" width="20.5" style="30" bestFit="1" customWidth="1"/>
    <col min="9478" max="9478" width="19.1640625" style="30" bestFit="1" customWidth="1"/>
    <col min="9479" max="9479" width="18.1640625" style="30" bestFit="1" customWidth="1"/>
    <col min="9480" max="9480" width="13.83203125" style="30" bestFit="1" customWidth="1"/>
    <col min="9481" max="9481" width="18" style="30" bestFit="1" customWidth="1"/>
    <col min="9482" max="9482" width="11" style="30" bestFit="1" customWidth="1"/>
    <col min="9483" max="9483" width="18" style="30" bestFit="1" customWidth="1"/>
    <col min="9484" max="9484" width="11" style="30" bestFit="1" customWidth="1"/>
    <col min="9485" max="9728" width="9.33203125" style="30"/>
    <col min="9729" max="9729" width="27.83203125" style="30" customWidth="1"/>
    <col min="9730" max="9730" width="67.1640625" style="30" customWidth="1"/>
    <col min="9731" max="9731" width="23.5" style="30" customWidth="1"/>
    <col min="9732" max="9733" width="20.5" style="30" bestFit="1" customWidth="1"/>
    <col min="9734" max="9734" width="19.1640625" style="30" bestFit="1" customWidth="1"/>
    <col min="9735" max="9735" width="18.1640625" style="30" bestFit="1" customWidth="1"/>
    <col min="9736" max="9736" width="13.83203125" style="30" bestFit="1" customWidth="1"/>
    <col min="9737" max="9737" width="18" style="30" bestFit="1" customWidth="1"/>
    <col min="9738" max="9738" width="11" style="30" bestFit="1" customWidth="1"/>
    <col min="9739" max="9739" width="18" style="30" bestFit="1" customWidth="1"/>
    <col min="9740" max="9740" width="11" style="30" bestFit="1" customWidth="1"/>
    <col min="9741" max="9984" width="9.33203125" style="30"/>
    <col min="9985" max="9985" width="27.83203125" style="30" customWidth="1"/>
    <col min="9986" max="9986" width="67.1640625" style="30" customWidth="1"/>
    <col min="9987" max="9987" width="23.5" style="30" customWidth="1"/>
    <col min="9988" max="9989" width="20.5" style="30" bestFit="1" customWidth="1"/>
    <col min="9990" max="9990" width="19.1640625" style="30" bestFit="1" customWidth="1"/>
    <col min="9991" max="9991" width="18.1640625" style="30" bestFit="1" customWidth="1"/>
    <col min="9992" max="9992" width="13.83203125" style="30" bestFit="1" customWidth="1"/>
    <col min="9993" max="9993" width="18" style="30" bestFit="1" customWidth="1"/>
    <col min="9994" max="9994" width="11" style="30" bestFit="1" customWidth="1"/>
    <col min="9995" max="9995" width="18" style="30" bestFit="1" customWidth="1"/>
    <col min="9996" max="9996" width="11" style="30" bestFit="1" customWidth="1"/>
    <col min="9997" max="10240" width="9.33203125" style="30"/>
    <col min="10241" max="10241" width="27.83203125" style="30" customWidth="1"/>
    <col min="10242" max="10242" width="67.1640625" style="30" customWidth="1"/>
    <col min="10243" max="10243" width="23.5" style="30" customWidth="1"/>
    <col min="10244" max="10245" width="20.5" style="30" bestFit="1" customWidth="1"/>
    <col min="10246" max="10246" width="19.1640625" style="30" bestFit="1" customWidth="1"/>
    <col min="10247" max="10247" width="18.1640625" style="30" bestFit="1" customWidth="1"/>
    <col min="10248" max="10248" width="13.83203125" style="30" bestFit="1" customWidth="1"/>
    <col min="10249" max="10249" width="18" style="30" bestFit="1" customWidth="1"/>
    <col min="10250" max="10250" width="11" style="30" bestFit="1" customWidth="1"/>
    <col min="10251" max="10251" width="18" style="30" bestFit="1" customWidth="1"/>
    <col min="10252" max="10252" width="11" style="30" bestFit="1" customWidth="1"/>
    <col min="10253" max="10496" width="9.33203125" style="30"/>
    <col min="10497" max="10497" width="27.83203125" style="30" customWidth="1"/>
    <col min="10498" max="10498" width="67.1640625" style="30" customWidth="1"/>
    <col min="10499" max="10499" width="23.5" style="30" customWidth="1"/>
    <col min="10500" max="10501" width="20.5" style="30" bestFit="1" customWidth="1"/>
    <col min="10502" max="10502" width="19.1640625" style="30" bestFit="1" customWidth="1"/>
    <col min="10503" max="10503" width="18.1640625" style="30" bestFit="1" customWidth="1"/>
    <col min="10504" max="10504" width="13.83203125" style="30" bestFit="1" customWidth="1"/>
    <col min="10505" max="10505" width="18" style="30" bestFit="1" customWidth="1"/>
    <col min="10506" max="10506" width="11" style="30" bestFit="1" customWidth="1"/>
    <col min="10507" max="10507" width="18" style="30" bestFit="1" customWidth="1"/>
    <col min="10508" max="10508" width="11" style="30" bestFit="1" customWidth="1"/>
    <col min="10509" max="10752" width="9.33203125" style="30"/>
    <col min="10753" max="10753" width="27.83203125" style="30" customWidth="1"/>
    <col min="10754" max="10754" width="67.1640625" style="30" customWidth="1"/>
    <col min="10755" max="10755" width="23.5" style="30" customWidth="1"/>
    <col min="10756" max="10757" width="20.5" style="30" bestFit="1" customWidth="1"/>
    <col min="10758" max="10758" width="19.1640625" style="30" bestFit="1" customWidth="1"/>
    <col min="10759" max="10759" width="18.1640625" style="30" bestFit="1" customWidth="1"/>
    <col min="10760" max="10760" width="13.83203125" style="30" bestFit="1" customWidth="1"/>
    <col min="10761" max="10761" width="18" style="30" bestFit="1" customWidth="1"/>
    <col min="10762" max="10762" width="11" style="30" bestFit="1" customWidth="1"/>
    <col min="10763" max="10763" width="18" style="30" bestFit="1" customWidth="1"/>
    <col min="10764" max="10764" width="11" style="30" bestFit="1" customWidth="1"/>
    <col min="10765" max="11008" width="9.33203125" style="30"/>
    <col min="11009" max="11009" width="27.83203125" style="30" customWidth="1"/>
    <col min="11010" max="11010" width="67.1640625" style="30" customWidth="1"/>
    <col min="11011" max="11011" width="23.5" style="30" customWidth="1"/>
    <col min="11012" max="11013" width="20.5" style="30" bestFit="1" customWidth="1"/>
    <col min="11014" max="11014" width="19.1640625" style="30" bestFit="1" customWidth="1"/>
    <col min="11015" max="11015" width="18.1640625" style="30" bestFit="1" customWidth="1"/>
    <col min="11016" max="11016" width="13.83203125" style="30" bestFit="1" customWidth="1"/>
    <col min="11017" max="11017" width="18" style="30" bestFit="1" customWidth="1"/>
    <col min="11018" max="11018" width="11" style="30" bestFit="1" customWidth="1"/>
    <col min="11019" max="11019" width="18" style="30" bestFit="1" customWidth="1"/>
    <col min="11020" max="11020" width="11" style="30" bestFit="1" customWidth="1"/>
    <col min="11021" max="11264" width="9.33203125" style="30"/>
    <col min="11265" max="11265" width="27.83203125" style="30" customWidth="1"/>
    <col min="11266" max="11266" width="67.1640625" style="30" customWidth="1"/>
    <col min="11267" max="11267" width="23.5" style="30" customWidth="1"/>
    <col min="11268" max="11269" width="20.5" style="30" bestFit="1" customWidth="1"/>
    <col min="11270" max="11270" width="19.1640625" style="30" bestFit="1" customWidth="1"/>
    <col min="11271" max="11271" width="18.1640625" style="30" bestFit="1" customWidth="1"/>
    <col min="11272" max="11272" width="13.83203125" style="30" bestFit="1" customWidth="1"/>
    <col min="11273" max="11273" width="18" style="30" bestFit="1" customWidth="1"/>
    <col min="11274" max="11274" width="11" style="30" bestFit="1" customWidth="1"/>
    <col min="11275" max="11275" width="18" style="30" bestFit="1" customWidth="1"/>
    <col min="11276" max="11276" width="11" style="30" bestFit="1" customWidth="1"/>
    <col min="11277" max="11520" width="9.33203125" style="30"/>
    <col min="11521" max="11521" width="27.83203125" style="30" customWidth="1"/>
    <col min="11522" max="11522" width="67.1640625" style="30" customWidth="1"/>
    <col min="11523" max="11523" width="23.5" style="30" customWidth="1"/>
    <col min="11524" max="11525" width="20.5" style="30" bestFit="1" customWidth="1"/>
    <col min="11526" max="11526" width="19.1640625" style="30" bestFit="1" customWidth="1"/>
    <col min="11527" max="11527" width="18.1640625" style="30" bestFit="1" customWidth="1"/>
    <col min="11528" max="11528" width="13.83203125" style="30" bestFit="1" customWidth="1"/>
    <col min="11529" max="11529" width="18" style="30" bestFit="1" customWidth="1"/>
    <col min="11530" max="11530" width="11" style="30" bestFit="1" customWidth="1"/>
    <col min="11531" max="11531" width="18" style="30" bestFit="1" customWidth="1"/>
    <col min="11532" max="11532" width="11" style="30" bestFit="1" customWidth="1"/>
    <col min="11533" max="11776" width="9.33203125" style="30"/>
    <col min="11777" max="11777" width="27.83203125" style="30" customWidth="1"/>
    <col min="11778" max="11778" width="67.1640625" style="30" customWidth="1"/>
    <col min="11779" max="11779" width="23.5" style="30" customWidth="1"/>
    <col min="11780" max="11781" width="20.5" style="30" bestFit="1" customWidth="1"/>
    <col min="11782" max="11782" width="19.1640625" style="30" bestFit="1" customWidth="1"/>
    <col min="11783" max="11783" width="18.1640625" style="30" bestFit="1" customWidth="1"/>
    <col min="11784" max="11784" width="13.83203125" style="30" bestFit="1" customWidth="1"/>
    <col min="11785" max="11785" width="18" style="30" bestFit="1" customWidth="1"/>
    <col min="11786" max="11786" width="11" style="30" bestFit="1" customWidth="1"/>
    <col min="11787" max="11787" width="18" style="30" bestFit="1" customWidth="1"/>
    <col min="11788" max="11788" width="11" style="30" bestFit="1" customWidth="1"/>
    <col min="11789" max="12032" width="9.33203125" style="30"/>
    <col min="12033" max="12033" width="27.83203125" style="30" customWidth="1"/>
    <col min="12034" max="12034" width="67.1640625" style="30" customWidth="1"/>
    <col min="12035" max="12035" width="23.5" style="30" customWidth="1"/>
    <col min="12036" max="12037" width="20.5" style="30" bestFit="1" customWidth="1"/>
    <col min="12038" max="12038" width="19.1640625" style="30" bestFit="1" customWidth="1"/>
    <col min="12039" max="12039" width="18.1640625" style="30" bestFit="1" customWidth="1"/>
    <col min="12040" max="12040" width="13.83203125" style="30" bestFit="1" customWidth="1"/>
    <col min="12041" max="12041" width="18" style="30" bestFit="1" customWidth="1"/>
    <col min="12042" max="12042" width="11" style="30" bestFit="1" customWidth="1"/>
    <col min="12043" max="12043" width="18" style="30" bestFit="1" customWidth="1"/>
    <col min="12044" max="12044" width="11" style="30" bestFit="1" customWidth="1"/>
    <col min="12045" max="12288" width="9.33203125" style="30"/>
    <col min="12289" max="12289" width="27.83203125" style="30" customWidth="1"/>
    <col min="12290" max="12290" width="67.1640625" style="30" customWidth="1"/>
    <col min="12291" max="12291" width="23.5" style="30" customWidth="1"/>
    <col min="12292" max="12293" width="20.5" style="30" bestFit="1" customWidth="1"/>
    <col min="12294" max="12294" width="19.1640625" style="30" bestFit="1" customWidth="1"/>
    <col min="12295" max="12295" width="18.1640625" style="30" bestFit="1" customWidth="1"/>
    <col min="12296" max="12296" width="13.83203125" style="30" bestFit="1" customWidth="1"/>
    <col min="12297" max="12297" width="18" style="30" bestFit="1" customWidth="1"/>
    <col min="12298" max="12298" width="11" style="30" bestFit="1" customWidth="1"/>
    <col min="12299" max="12299" width="18" style="30" bestFit="1" customWidth="1"/>
    <col min="12300" max="12300" width="11" style="30" bestFit="1" customWidth="1"/>
    <col min="12301" max="12544" width="9.33203125" style="30"/>
    <col min="12545" max="12545" width="27.83203125" style="30" customWidth="1"/>
    <col min="12546" max="12546" width="67.1640625" style="30" customWidth="1"/>
    <col min="12547" max="12547" width="23.5" style="30" customWidth="1"/>
    <col min="12548" max="12549" width="20.5" style="30" bestFit="1" customWidth="1"/>
    <col min="12550" max="12550" width="19.1640625" style="30" bestFit="1" customWidth="1"/>
    <col min="12551" max="12551" width="18.1640625" style="30" bestFit="1" customWidth="1"/>
    <col min="12552" max="12552" width="13.83203125" style="30" bestFit="1" customWidth="1"/>
    <col min="12553" max="12553" width="18" style="30" bestFit="1" customWidth="1"/>
    <col min="12554" max="12554" width="11" style="30" bestFit="1" customWidth="1"/>
    <col min="12555" max="12555" width="18" style="30" bestFit="1" customWidth="1"/>
    <col min="12556" max="12556" width="11" style="30" bestFit="1" customWidth="1"/>
    <col min="12557" max="12800" width="9.33203125" style="30"/>
    <col min="12801" max="12801" width="27.83203125" style="30" customWidth="1"/>
    <col min="12802" max="12802" width="67.1640625" style="30" customWidth="1"/>
    <col min="12803" max="12803" width="23.5" style="30" customWidth="1"/>
    <col min="12804" max="12805" width="20.5" style="30" bestFit="1" customWidth="1"/>
    <col min="12806" max="12806" width="19.1640625" style="30" bestFit="1" customWidth="1"/>
    <col min="12807" max="12807" width="18.1640625" style="30" bestFit="1" customWidth="1"/>
    <col min="12808" max="12808" width="13.83203125" style="30" bestFit="1" customWidth="1"/>
    <col min="12809" max="12809" width="18" style="30" bestFit="1" customWidth="1"/>
    <col min="12810" max="12810" width="11" style="30" bestFit="1" customWidth="1"/>
    <col min="12811" max="12811" width="18" style="30" bestFit="1" customWidth="1"/>
    <col min="12812" max="12812" width="11" style="30" bestFit="1" customWidth="1"/>
    <col min="12813" max="13056" width="9.33203125" style="30"/>
    <col min="13057" max="13057" width="27.83203125" style="30" customWidth="1"/>
    <col min="13058" max="13058" width="67.1640625" style="30" customWidth="1"/>
    <col min="13059" max="13059" width="23.5" style="30" customWidth="1"/>
    <col min="13060" max="13061" width="20.5" style="30" bestFit="1" customWidth="1"/>
    <col min="13062" max="13062" width="19.1640625" style="30" bestFit="1" customWidth="1"/>
    <col min="13063" max="13063" width="18.1640625" style="30" bestFit="1" customWidth="1"/>
    <col min="13064" max="13064" width="13.83203125" style="30" bestFit="1" customWidth="1"/>
    <col min="13065" max="13065" width="18" style="30" bestFit="1" customWidth="1"/>
    <col min="13066" max="13066" width="11" style="30" bestFit="1" customWidth="1"/>
    <col min="13067" max="13067" width="18" style="30" bestFit="1" customWidth="1"/>
    <col min="13068" max="13068" width="11" style="30" bestFit="1" customWidth="1"/>
    <col min="13069" max="13312" width="9.33203125" style="30"/>
    <col min="13313" max="13313" width="27.83203125" style="30" customWidth="1"/>
    <col min="13314" max="13314" width="67.1640625" style="30" customWidth="1"/>
    <col min="13315" max="13315" width="23.5" style="30" customWidth="1"/>
    <col min="13316" max="13317" width="20.5" style="30" bestFit="1" customWidth="1"/>
    <col min="13318" max="13318" width="19.1640625" style="30" bestFit="1" customWidth="1"/>
    <col min="13319" max="13319" width="18.1640625" style="30" bestFit="1" customWidth="1"/>
    <col min="13320" max="13320" width="13.83203125" style="30" bestFit="1" customWidth="1"/>
    <col min="13321" max="13321" width="18" style="30" bestFit="1" customWidth="1"/>
    <col min="13322" max="13322" width="11" style="30" bestFit="1" customWidth="1"/>
    <col min="13323" max="13323" width="18" style="30" bestFit="1" customWidth="1"/>
    <col min="13324" max="13324" width="11" style="30" bestFit="1" customWidth="1"/>
    <col min="13325" max="13568" width="9.33203125" style="30"/>
    <col min="13569" max="13569" width="27.83203125" style="30" customWidth="1"/>
    <col min="13570" max="13570" width="67.1640625" style="30" customWidth="1"/>
    <col min="13571" max="13571" width="23.5" style="30" customWidth="1"/>
    <col min="13572" max="13573" width="20.5" style="30" bestFit="1" customWidth="1"/>
    <col min="13574" max="13574" width="19.1640625" style="30" bestFit="1" customWidth="1"/>
    <col min="13575" max="13575" width="18.1640625" style="30" bestFit="1" customWidth="1"/>
    <col min="13576" max="13576" width="13.83203125" style="30" bestFit="1" customWidth="1"/>
    <col min="13577" max="13577" width="18" style="30" bestFit="1" customWidth="1"/>
    <col min="13578" max="13578" width="11" style="30" bestFit="1" customWidth="1"/>
    <col min="13579" max="13579" width="18" style="30" bestFit="1" customWidth="1"/>
    <col min="13580" max="13580" width="11" style="30" bestFit="1" customWidth="1"/>
    <col min="13581" max="13824" width="9.33203125" style="30"/>
    <col min="13825" max="13825" width="27.83203125" style="30" customWidth="1"/>
    <col min="13826" max="13826" width="67.1640625" style="30" customWidth="1"/>
    <col min="13827" max="13827" width="23.5" style="30" customWidth="1"/>
    <col min="13828" max="13829" width="20.5" style="30" bestFit="1" customWidth="1"/>
    <col min="13830" max="13830" width="19.1640625" style="30" bestFit="1" customWidth="1"/>
    <col min="13831" max="13831" width="18.1640625" style="30" bestFit="1" customWidth="1"/>
    <col min="13832" max="13832" width="13.83203125" style="30" bestFit="1" customWidth="1"/>
    <col min="13833" max="13833" width="18" style="30" bestFit="1" customWidth="1"/>
    <col min="13834" max="13834" width="11" style="30" bestFit="1" customWidth="1"/>
    <col min="13835" max="13835" width="18" style="30" bestFit="1" customWidth="1"/>
    <col min="13836" max="13836" width="11" style="30" bestFit="1" customWidth="1"/>
    <col min="13837" max="14080" width="9.33203125" style="30"/>
    <col min="14081" max="14081" width="27.83203125" style="30" customWidth="1"/>
    <col min="14082" max="14082" width="67.1640625" style="30" customWidth="1"/>
    <col min="14083" max="14083" width="23.5" style="30" customWidth="1"/>
    <col min="14084" max="14085" width="20.5" style="30" bestFit="1" customWidth="1"/>
    <col min="14086" max="14086" width="19.1640625" style="30" bestFit="1" customWidth="1"/>
    <col min="14087" max="14087" width="18.1640625" style="30" bestFit="1" customWidth="1"/>
    <col min="14088" max="14088" width="13.83203125" style="30" bestFit="1" customWidth="1"/>
    <col min="14089" max="14089" width="18" style="30" bestFit="1" customWidth="1"/>
    <col min="14090" max="14090" width="11" style="30" bestFit="1" customWidth="1"/>
    <col min="14091" max="14091" width="18" style="30" bestFit="1" customWidth="1"/>
    <col min="14092" max="14092" width="11" style="30" bestFit="1" customWidth="1"/>
    <col min="14093" max="14336" width="9.33203125" style="30"/>
    <col min="14337" max="14337" width="27.83203125" style="30" customWidth="1"/>
    <col min="14338" max="14338" width="67.1640625" style="30" customWidth="1"/>
    <col min="14339" max="14339" width="23.5" style="30" customWidth="1"/>
    <col min="14340" max="14341" width="20.5" style="30" bestFit="1" customWidth="1"/>
    <col min="14342" max="14342" width="19.1640625" style="30" bestFit="1" customWidth="1"/>
    <col min="14343" max="14343" width="18.1640625" style="30" bestFit="1" customWidth="1"/>
    <col min="14344" max="14344" width="13.83203125" style="30" bestFit="1" customWidth="1"/>
    <col min="14345" max="14345" width="18" style="30" bestFit="1" customWidth="1"/>
    <col min="14346" max="14346" width="11" style="30" bestFit="1" customWidth="1"/>
    <col min="14347" max="14347" width="18" style="30" bestFit="1" customWidth="1"/>
    <col min="14348" max="14348" width="11" style="30" bestFit="1" customWidth="1"/>
    <col min="14349" max="14592" width="9.33203125" style="30"/>
    <col min="14593" max="14593" width="27.83203125" style="30" customWidth="1"/>
    <col min="14594" max="14594" width="67.1640625" style="30" customWidth="1"/>
    <col min="14595" max="14595" width="23.5" style="30" customWidth="1"/>
    <col min="14596" max="14597" width="20.5" style="30" bestFit="1" customWidth="1"/>
    <col min="14598" max="14598" width="19.1640625" style="30" bestFit="1" customWidth="1"/>
    <col min="14599" max="14599" width="18.1640625" style="30" bestFit="1" customWidth="1"/>
    <col min="14600" max="14600" width="13.83203125" style="30" bestFit="1" customWidth="1"/>
    <col min="14601" max="14601" width="18" style="30" bestFit="1" customWidth="1"/>
    <col min="14602" max="14602" width="11" style="30" bestFit="1" customWidth="1"/>
    <col min="14603" max="14603" width="18" style="30" bestFit="1" customWidth="1"/>
    <col min="14604" max="14604" width="11" style="30" bestFit="1" customWidth="1"/>
    <col min="14605" max="14848" width="9.33203125" style="30"/>
    <col min="14849" max="14849" width="27.83203125" style="30" customWidth="1"/>
    <col min="14850" max="14850" width="67.1640625" style="30" customWidth="1"/>
    <col min="14851" max="14851" width="23.5" style="30" customWidth="1"/>
    <col min="14852" max="14853" width="20.5" style="30" bestFit="1" customWidth="1"/>
    <col min="14854" max="14854" width="19.1640625" style="30" bestFit="1" customWidth="1"/>
    <col min="14855" max="14855" width="18.1640625" style="30" bestFit="1" customWidth="1"/>
    <col min="14856" max="14856" width="13.83203125" style="30" bestFit="1" customWidth="1"/>
    <col min="14857" max="14857" width="18" style="30" bestFit="1" customWidth="1"/>
    <col min="14858" max="14858" width="11" style="30" bestFit="1" customWidth="1"/>
    <col min="14859" max="14859" width="18" style="30" bestFit="1" customWidth="1"/>
    <col min="14860" max="14860" width="11" style="30" bestFit="1" customWidth="1"/>
    <col min="14861" max="15104" width="9.33203125" style="30"/>
    <col min="15105" max="15105" width="27.83203125" style="30" customWidth="1"/>
    <col min="15106" max="15106" width="67.1640625" style="30" customWidth="1"/>
    <col min="15107" max="15107" width="23.5" style="30" customWidth="1"/>
    <col min="15108" max="15109" width="20.5" style="30" bestFit="1" customWidth="1"/>
    <col min="15110" max="15110" width="19.1640625" style="30" bestFit="1" customWidth="1"/>
    <col min="15111" max="15111" width="18.1640625" style="30" bestFit="1" customWidth="1"/>
    <col min="15112" max="15112" width="13.83203125" style="30" bestFit="1" customWidth="1"/>
    <col min="15113" max="15113" width="18" style="30" bestFit="1" customWidth="1"/>
    <col min="15114" max="15114" width="11" style="30" bestFit="1" customWidth="1"/>
    <col min="15115" max="15115" width="18" style="30" bestFit="1" customWidth="1"/>
    <col min="15116" max="15116" width="11" style="30" bestFit="1" customWidth="1"/>
    <col min="15117" max="15360" width="9.33203125" style="30"/>
    <col min="15361" max="15361" width="27.83203125" style="30" customWidth="1"/>
    <col min="15362" max="15362" width="67.1640625" style="30" customWidth="1"/>
    <col min="15363" max="15363" width="23.5" style="30" customWidth="1"/>
    <col min="15364" max="15365" width="20.5" style="30" bestFit="1" customWidth="1"/>
    <col min="15366" max="15366" width="19.1640625" style="30" bestFit="1" customWidth="1"/>
    <col min="15367" max="15367" width="18.1640625" style="30" bestFit="1" customWidth="1"/>
    <col min="15368" max="15368" width="13.83203125" style="30" bestFit="1" customWidth="1"/>
    <col min="15369" max="15369" width="18" style="30" bestFit="1" customWidth="1"/>
    <col min="15370" max="15370" width="11" style="30" bestFit="1" customWidth="1"/>
    <col min="15371" max="15371" width="18" style="30" bestFit="1" customWidth="1"/>
    <col min="15372" max="15372" width="11" style="30" bestFit="1" customWidth="1"/>
    <col min="15373" max="15616" width="9.33203125" style="30"/>
    <col min="15617" max="15617" width="27.83203125" style="30" customWidth="1"/>
    <col min="15618" max="15618" width="67.1640625" style="30" customWidth="1"/>
    <col min="15619" max="15619" width="23.5" style="30" customWidth="1"/>
    <col min="15620" max="15621" width="20.5" style="30" bestFit="1" customWidth="1"/>
    <col min="15622" max="15622" width="19.1640625" style="30" bestFit="1" customWidth="1"/>
    <col min="15623" max="15623" width="18.1640625" style="30" bestFit="1" customWidth="1"/>
    <col min="15624" max="15624" width="13.83203125" style="30" bestFit="1" customWidth="1"/>
    <col min="15625" max="15625" width="18" style="30" bestFit="1" customWidth="1"/>
    <col min="15626" max="15626" width="11" style="30" bestFit="1" customWidth="1"/>
    <col min="15627" max="15627" width="18" style="30" bestFit="1" customWidth="1"/>
    <col min="15628" max="15628" width="11" style="30" bestFit="1" customWidth="1"/>
    <col min="15629" max="15872" width="9.33203125" style="30"/>
    <col min="15873" max="15873" width="27.83203125" style="30" customWidth="1"/>
    <col min="15874" max="15874" width="67.1640625" style="30" customWidth="1"/>
    <col min="15875" max="15875" width="23.5" style="30" customWidth="1"/>
    <col min="15876" max="15877" width="20.5" style="30" bestFit="1" customWidth="1"/>
    <col min="15878" max="15878" width="19.1640625" style="30" bestFit="1" customWidth="1"/>
    <col min="15879" max="15879" width="18.1640625" style="30" bestFit="1" customWidth="1"/>
    <col min="15880" max="15880" width="13.83203125" style="30" bestFit="1" customWidth="1"/>
    <col min="15881" max="15881" width="18" style="30" bestFit="1" customWidth="1"/>
    <col min="15882" max="15882" width="11" style="30" bestFit="1" customWidth="1"/>
    <col min="15883" max="15883" width="18" style="30" bestFit="1" customWidth="1"/>
    <col min="15884" max="15884" width="11" style="30" bestFit="1" customWidth="1"/>
    <col min="15885" max="16128" width="9.33203125" style="30"/>
    <col min="16129" max="16129" width="27.83203125" style="30" customWidth="1"/>
    <col min="16130" max="16130" width="67.1640625" style="30" customWidth="1"/>
    <col min="16131" max="16131" width="23.5" style="30" customWidth="1"/>
    <col min="16132" max="16133" width="20.5" style="30" bestFit="1" customWidth="1"/>
    <col min="16134" max="16134" width="19.1640625" style="30" bestFit="1" customWidth="1"/>
    <col min="16135" max="16135" width="18.1640625" style="30" bestFit="1" customWidth="1"/>
    <col min="16136" max="16136" width="13.83203125" style="30" bestFit="1" customWidth="1"/>
    <col min="16137" max="16137" width="18" style="30" bestFit="1" customWidth="1"/>
    <col min="16138" max="16138" width="11" style="30" bestFit="1" customWidth="1"/>
    <col min="16139" max="16139" width="18" style="30" bestFit="1" customWidth="1"/>
    <col min="16140" max="16140" width="11" style="30" bestFit="1" customWidth="1"/>
    <col min="16141" max="16384" width="9.33203125" style="30"/>
  </cols>
  <sheetData>
    <row r="1" spans="1:15" ht="15.75" x14ac:dyDescent="0.2">
      <c r="A1" s="147" t="s">
        <v>1</v>
      </c>
      <c r="B1" s="147"/>
      <c r="C1" s="147"/>
      <c r="D1" s="147"/>
      <c r="E1" s="147"/>
      <c r="F1" s="147"/>
      <c r="G1" s="147"/>
      <c r="H1" s="147"/>
      <c r="I1" s="95"/>
      <c r="J1" s="95"/>
      <c r="K1" s="95"/>
    </row>
    <row r="2" spans="1:15" ht="18" x14ac:dyDescent="0.2">
      <c r="A2" s="96"/>
      <c r="B2" s="96"/>
      <c r="C2" s="96"/>
      <c r="D2" s="96"/>
      <c r="E2" s="96"/>
      <c r="F2" s="96"/>
      <c r="G2" s="96"/>
      <c r="H2" s="96"/>
      <c r="I2" s="97"/>
      <c r="J2" s="97"/>
      <c r="K2" s="97"/>
    </row>
    <row r="3" spans="1:15" ht="15.75" customHeight="1" x14ac:dyDescent="0.2">
      <c r="A3" s="147" t="s">
        <v>28</v>
      </c>
      <c r="B3" s="147"/>
      <c r="C3" s="147"/>
      <c r="D3" s="147"/>
      <c r="E3" s="147"/>
      <c r="F3" s="147"/>
      <c r="G3" s="147"/>
      <c r="H3" s="147"/>
      <c r="I3" s="95"/>
      <c r="J3" s="95"/>
      <c r="K3" s="95"/>
    </row>
    <row r="4" spans="1:15" ht="18" x14ac:dyDescent="0.2">
      <c r="A4" s="96"/>
      <c r="B4" s="96"/>
      <c r="C4" s="96"/>
      <c r="D4" s="96"/>
      <c r="E4" s="96"/>
      <c r="F4" s="96"/>
      <c r="G4" s="96"/>
      <c r="H4" s="96"/>
      <c r="I4" s="97"/>
      <c r="J4" s="97"/>
      <c r="K4" s="97"/>
    </row>
    <row r="5" spans="1:15" ht="15.75" customHeight="1" x14ac:dyDescent="0.2">
      <c r="A5" s="147" t="s">
        <v>29</v>
      </c>
      <c r="B5" s="147"/>
      <c r="C5" s="147"/>
      <c r="D5" s="147"/>
      <c r="E5" s="147"/>
      <c r="F5" s="147"/>
      <c r="G5" s="147"/>
      <c r="H5" s="147"/>
      <c r="I5" s="95"/>
      <c r="J5" s="95"/>
      <c r="K5" s="95"/>
    </row>
    <row r="6" spans="1:15" ht="18" x14ac:dyDescent="0.2">
      <c r="A6" s="96"/>
      <c r="B6" s="96"/>
      <c r="C6" s="96"/>
      <c r="D6" s="96"/>
      <c r="E6" s="96"/>
      <c r="F6" s="96"/>
      <c r="G6" s="96"/>
      <c r="H6" s="96"/>
      <c r="I6" s="97"/>
      <c r="J6" s="97"/>
      <c r="K6" s="97"/>
    </row>
    <row r="7" spans="1:15" s="99" customFormat="1" ht="57" x14ac:dyDescent="0.2">
      <c r="A7" s="145" t="s">
        <v>4</v>
      </c>
      <c r="B7" s="145"/>
      <c r="C7" s="98" t="str">
        <f t="shared" ref="C7:H7" si="0">UPPER(C10)</f>
        <v>OSTVARENJE/IZVRŠENJE 
01.2023. - 06.2023.</v>
      </c>
      <c r="D7" s="98" t="str">
        <f t="shared" si="0"/>
        <v>IZVORNI PLAN ILI REBALANS 
2024.</v>
      </c>
      <c r="E7" s="98" t="str">
        <f t="shared" si="0"/>
        <v>TEKUĆI PLAN 
2024.</v>
      </c>
      <c r="F7" s="98" t="str">
        <f t="shared" si="0"/>
        <v>OSTVARENJE/IZVRŠENJE 
01.2024. - 06.2024.</v>
      </c>
      <c r="G7" s="98" t="str">
        <f t="shared" si="0"/>
        <v>INDEKS
(5)/(2)</v>
      </c>
      <c r="H7" s="98" t="str">
        <f t="shared" si="0"/>
        <v>INDEKS
(5)/(4)</v>
      </c>
    </row>
    <row r="8" spans="1:15" s="101" customFormat="1" ht="12.75" customHeight="1" x14ac:dyDescent="0.2">
      <c r="A8" s="146">
        <v>1</v>
      </c>
      <c r="B8" s="146"/>
      <c r="C8" s="100">
        <v>2</v>
      </c>
      <c r="D8" s="100">
        <v>3</v>
      </c>
      <c r="E8" s="100">
        <v>4.3333333333333304</v>
      </c>
      <c r="F8" s="100">
        <v>5.0833333333333304</v>
      </c>
      <c r="G8" s="100">
        <v>6</v>
      </c>
      <c r="H8" s="100">
        <v>7</v>
      </c>
      <c r="I8" s="29"/>
      <c r="J8" s="29"/>
      <c r="K8" s="29"/>
      <c r="L8" s="29"/>
    </row>
    <row r="9" spans="1:15" s="101" customFormat="1" x14ac:dyDescent="0.2">
      <c r="B9" s="11" t="s">
        <v>30</v>
      </c>
      <c r="C9" s="102">
        <f>C13</f>
        <v>7746317.3699999992</v>
      </c>
      <c r="D9" s="102">
        <f t="shared" ref="D9:H9" si="1">D13</f>
        <v>19652783</v>
      </c>
      <c r="E9" s="102">
        <f t="shared" si="1"/>
        <v>19652783</v>
      </c>
      <c r="F9" s="102">
        <f t="shared" si="1"/>
        <v>8649065.6899999995</v>
      </c>
      <c r="G9" s="102">
        <f t="shared" si="1"/>
        <v>111.65390309847322</v>
      </c>
      <c r="H9" s="102">
        <f t="shared" si="1"/>
        <v>44.009368495037059</v>
      </c>
      <c r="I9" s="29"/>
      <c r="J9" s="29"/>
      <c r="K9" s="29"/>
      <c r="L9" s="29"/>
    </row>
    <row r="10" spans="1:15" ht="51" hidden="1" x14ac:dyDescent="0.2">
      <c r="A10" s="13" t="s">
        <v>31</v>
      </c>
      <c r="B10" s="13" t="s">
        <v>31</v>
      </c>
      <c r="C10" s="14" t="s">
        <v>32</v>
      </c>
      <c r="D10" s="14" t="s">
        <v>33</v>
      </c>
      <c r="E10" s="14" t="s">
        <v>34</v>
      </c>
      <c r="F10" s="14" t="s">
        <v>35</v>
      </c>
      <c r="G10" s="14" t="s">
        <v>36</v>
      </c>
      <c r="H10" s="14" t="s">
        <v>37</v>
      </c>
      <c r="I10" s="29"/>
      <c r="J10" s="29"/>
      <c r="K10" s="29"/>
      <c r="L10" s="29"/>
    </row>
    <row r="11" spans="1:15" hidden="1" x14ac:dyDescent="0.2">
      <c r="A11" s="13" t="s">
        <v>38</v>
      </c>
      <c r="B11" s="13" t="s">
        <v>31</v>
      </c>
      <c r="C11" s="103" t="s">
        <v>39</v>
      </c>
      <c r="D11" s="103" t="s">
        <v>39</v>
      </c>
      <c r="E11" s="103" t="s">
        <v>39</v>
      </c>
      <c r="F11" s="103" t="s">
        <v>39</v>
      </c>
      <c r="G11" s="103" t="s">
        <v>31</v>
      </c>
      <c r="H11" s="103" t="s">
        <v>31</v>
      </c>
      <c r="I11" s="29"/>
      <c r="J11" s="29"/>
      <c r="K11" s="29"/>
      <c r="L11" s="29"/>
    </row>
    <row r="12" spans="1:15" hidden="1" x14ac:dyDescent="0.2">
      <c r="A12" s="16" t="s">
        <v>40</v>
      </c>
      <c r="B12" s="16" t="s">
        <v>31</v>
      </c>
      <c r="C12" s="104">
        <v>248531.81</v>
      </c>
      <c r="D12" s="105">
        <v>385832</v>
      </c>
      <c r="E12" s="105">
        <v>385832</v>
      </c>
      <c r="F12" s="104">
        <v>102464.33</v>
      </c>
      <c r="G12" s="104">
        <v>41.227853287673703</v>
      </c>
      <c r="H12" s="104">
        <v>26.556721578303499</v>
      </c>
      <c r="I12" s="29"/>
      <c r="J12" s="29"/>
      <c r="K12" s="29"/>
      <c r="L12" s="29"/>
    </row>
    <row r="13" spans="1:15" x14ac:dyDescent="0.2">
      <c r="A13" s="19" t="s">
        <v>41</v>
      </c>
      <c r="B13" s="20" t="s">
        <v>42</v>
      </c>
      <c r="C13" s="106">
        <f>C14+C18+C21+C24</f>
        <v>7746317.3699999992</v>
      </c>
      <c r="D13" s="107">
        <f t="shared" ref="D13:F13" si="2">D14+D18+D21+D24</f>
        <v>19652783</v>
      </c>
      <c r="E13" s="107">
        <f t="shared" si="2"/>
        <v>19652783</v>
      </c>
      <c r="F13" s="106">
        <f t="shared" si="2"/>
        <v>8649065.6899999995</v>
      </c>
      <c r="G13" s="106">
        <f>F13/C13*100</f>
        <v>111.65390309847322</v>
      </c>
      <c r="H13" s="106">
        <f>F13/E13*100</f>
        <v>44.009368495037059</v>
      </c>
      <c r="I13" s="23"/>
      <c r="J13" s="23"/>
      <c r="K13" s="23"/>
      <c r="L13" s="23"/>
      <c r="M13" s="24"/>
      <c r="N13" s="24"/>
      <c r="O13" s="24"/>
    </row>
    <row r="14" spans="1:15" ht="25.5" x14ac:dyDescent="0.2">
      <c r="A14" s="25" t="s">
        <v>43</v>
      </c>
      <c r="B14" s="26" t="s">
        <v>44</v>
      </c>
      <c r="C14" s="108">
        <v>185212.2</v>
      </c>
      <c r="D14" s="109">
        <v>272604</v>
      </c>
      <c r="E14" s="109">
        <v>272604</v>
      </c>
      <c r="F14" s="108">
        <v>27039.64</v>
      </c>
      <c r="G14" s="108">
        <v>14.599275857637901</v>
      </c>
      <c r="H14" s="108">
        <v>9.9190180628310696</v>
      </c>
      <c r="I14" s="29"/>
      <c r="J14" s="29"/>
      <c r="K14" s="29"/>
      <c r="L14" s="29"/>
    </row>
    <row r="15" spans="1:15" x14ac:dyDescent="0.2">
      <c r="A15" s="110" t="s">
        <v>45</v>
      </c>
      <c r="B15" s="31" t="s">
        <v>46</v>
      </c>
      <c r="C15" s="108">
        <v>185212.2</v>
      </c>
      <c r="D15" s="111"/>
      <c r="E15" s="111"/>
      <c r="F15" s="108">
        <v>27039.64</v>
      </c>
      <c r="G15" s="108">
        <v>14.599275857637901</v>
      </c>
      <c r="H15" s="111"/>
      <c r="I15" s="29"/>
      <c r="J15" s="29"/>
      <c r="K15" s="29"/>
      <c r="L15" s="29"/>
    </row>
    <row r="16" spans="1:15" x14ac:dyDescent="0.2">
      <c r="A16" s="33" t="s">
        <v>47</v>
      </c>
      <c r="B16" s="31" t="s">
        <v>48</v>
      </c>
      <c r="C16" s="108">
        <v>161382.54</v>
      </c>
      <c r="D16" s="111"/>
      <c r="E16" s="111"/>
      <c r="F16" s="108">
        <v>27039.64</v>
      </c>
      <c r="G16" s="108">
        <v>16.754997163881601</v>
      </c>
      <c r="H16" s="111"/>
      <c r="I16" s="29"/>
      <c r="J16" s="29"/>
      <c r="K16" s="29"/>
      <c r="L16" s="29"/>
    </row>
    <row r="17" spans="1:12" x14ac:dyDescent="0.2">
      <c r="A17" s="33" t="s">
        <v>49</v>
      </c>
      <c r="B17" s="31" t="s">
        <v>50</v>
      </c>
      <c r="C17" s="108">
        <v>23829.66</v>
      </c>
      <c r="D17" s="111"/>
      <c r="E17" s="111"/>
      <c r="F17" s="111"/>
      <c r="G17" s="111"/>
      <c r="H17" s="111"/>
      <c r="I17" s="29"/>
      <c r="J17" s="29"/>
      <c r="K17" s="29"/>
      <c r="L17" s="29"/>
    </row>
    <row r="18" spans="1:12" ht="25.5" x14ac:dyDescent="0.2">
      <c r="A18" s="25" t="s">
        <v>51</v>
      </c>
      <c r="B18" s="26" t="s">
        <v>52</v>
      </c>
      <c r="C18" s="108">
        <v>44220.72</v>
      </c>
      <c r="D18" s="109">
        <v>55000</v>
      </c>
      <c r="E18" s="109">
        <v>55000</v>
      </c>
      <c r="F18" s="108">
        <v>36299.89</v>
      </c>
      <c r="G18" s="108">
        <v>82.087966907820601</v>
      </c>
      <c r="H18" s="108">
        <v>65.999799999999993</v>
      </c>
      <c r="I18" s="29"/>
      <c r="J18" s="29"/>
      <c r="K18" s="29"/>
      <c r="L18" s="29"/>
    </row>
    <row r="19" spans="1:12" x14ac:dyDescent="0.2">
      <c r="A19" s="110" t="s">
        <v>53</v>
      </c>
      <c r="B19" s="31" t="s">
        <v>54</v>
      </c>
      <c r="C19" s="108">
        <v>44220.72</v>
      </c>
      <c r="D19" s="111"/>
      <c r="E19" s="111"/>
      <c r="F19" s="108">
        <v>36299.89</v>
      </c>
      <c r="G19" s="108">
        <v>82.087966907820601</v>
      </c>
      <c r="H19" s="111"/>
      <c r="I19" s="29"/>
      <c r="J19" s="29"/>
      <c r="K19" s="29"/>
      <c r="L19" s="29"/>
    </row>
    <row r="20" spans="1:12" x14ac:dyDescent="0.2">
      <c r="A20" s="33" t="s">
        <v>55</v>
      </c>
      <c r="B20" s="31" t="s">
        <v>56</v>
      </c>
      <c r="C20" s="108">
        <v>44220.72</v>
      </c>
      <c r="D20" s="111"/>
      <c r="E20" s="111"/>
      <c r="F20" s="108">
        <v>36299.89</v>
      </c>
      <c r="G20" s="108">
        <v>82.087966907820601</v>
      </c>
      <c r="H20" s="111"/>
      <c r="I20" s="29"/>
      <c r="J20" s="29"/>
      <c r="K20" s="29"/>
      <c r="L20" s="29"/>
    </row>
    <row r="21" spans="1:12" ht="25.5" x14ac:dyDescent="0.2">
      <c r="A21" s="25" t="s">
        <v>57</v>
      </c>
      <c r="B21" s="26" t="s">
        <v>58</v>
      </c>
      <c r="C21" s="108">
        <v>19098.89</v>
      </c>
      <c r="D21" s="109">
        <v>58228</v>
      </c>
      <c r="E21" s="109">
        <v>58228</v>
      </c>
      <c r="F21" s="108">
        <v>39124.800000000003</v>
      </c>
      <c r="G21" s="108">
        <v>204.85378993229401</v>
      </c>
      <c r="H21" s="108">
        <v>67.192416019784304</v>
      </c>
      <c r="I21" s="29"/>
      <c r="J21" s="29"/>
      <c r="K21" s="29"/>
      <c r="L21" s="29"/>
    </row>
    <row r="22" spans="1:12" x14ac:dyDescent="0.2">
      <c r="A22" s="110" t="s">
        <v>59</v>
      </c>
      <c r="B22" s="31" t="s">
        <v>60</v>
      </c>
      <c r="C22" s="108">
        <v>19098.89</v>
      </c>
      <c r="D22" s="111"/>
      <c r="E22" s="111"/>
      <c r="F22" s="108">
        <v>39124.800000000003</v>
      </c>
      <c r="G22" s="108">
        <v>204.85378993229401</v>
      </c>
      <c r="H22" s="111"/>
      <c r="I22" s="29"/>
      <c r="J22" s="29"/>
      <c r="K22" s="29"/>
      <c r="L22" s="29"/>
    </row>
    <row r="23" spans="1:12" x14ac:dyDescent="0.2">
      <c r="A23" s="33" t="s">
        <v>61</v>
      </c>
      <c r="B23" s="31" t="s">
        <v>62</v>
      </c>
      <c r="C23" s="108">
        <v>19098.89</v>
      </c>
      <c r="D23" s="111"/>
      <c r="E23" s="111"/>
      <c r="F23" s="108">
        <v>39124.800000000003</v>
      </c>
      <c r="G23" s="108">
        <v>204.85378993229401</v>
      </c>
      <c r="H23" s="111"/>
      <c r="I23" s="29"/>
      <c r="J23" s="29"/>
      <c r="K23" s="29"/>
      <c r="L23" s="29"/>
    </row>
    <row r="24" spans="1:12" x14ac:dyDescent="0.2">
      <c r="A24" s="25">
        <v>67</v>
      </c>
      <c r="B24" s="26" t="s">
        <v>63</v>
      </c>
      <c r="C24" s="108">
        <v>7497785.5599999996</v>
      </c>
      <c r="D24" s="109">
        <v>19266951</v>
      </c>
      <c r="E24" s="109">
        <v>19266951</v>
      </c>
      <c r="F24" s="108">
        <v>8546601.3599999994</v>
      </c>
      <c r="G24" s="108">
        <v>135.92173071888701</v>
      </c>
      <c r="H24" s="108">
        <v>54.860037041341002</v>
      </c>
    </row>
    <row r="25" spans="1:12" x14ac:dyDescent="0.2">
      <c r="A25" s="110">
        <v>671</v>
      </c>
      <c r="B25" s="26" t="s">
        <v>63</v>
      </c>
      <c r="C25" s="108">
        <v>7497785.5599999996</v>
      </c>
      <c r="D25" s="109">
        <v>19266951</v>
      </c>
      <c r="E25" s="109">
        <v>19266951</v>
      </c>
      <c r="F25" s="108">
        <v>8546601.3599999994</v>
      </c>
      <c r="G25" s="108">
        <v>135.92173071888701</v>
      </c>
      <c r="H25" s="108">
        <v>54.860037041341002</v>
      </c>
    </row>
    <row r="26" spans="1:12" x14ac:dyDescent="0.2">
      <c r="A26" s="33">
        <v>6711</v>
      </c>
      <c r="B26" s="26" t="s">
        <v>64</v>
      </c>
      <c r="C26" s="108">
        <v>6977795.1100000003</v>
      </c>
      <c r="D26" s="109">
        <v>18414500</v>
      </c>
      <c r="E26" s="109">
        <v>18414500</v>
      </c>
      <c r="F26" s="108">
        <v>8471093.4900000002</v>
      </c>
      <c r="G26" s="108">
        <v>121.400719804167</v>
      </c>
      <c r="H26" s="108">
        <v>46.002299763773102</v>
      </c>
    </row>
    <row r="27" spans="1:12" x14ac:dyDescent="0.2">
      <c r="A27" s="33">
        <v>6712</v>
      </c>
      <c r="B27" s="26" t="s">
        <v>64</v>
      </c>
      <c r="C27" s="108">
        <v>519990.45</v>
      </c>
      <c r="D27" s="109">
        <v>852451</v>
      </c>
      <c r="E27" s="109">
        <v>852451</v>
      </c>
      <c r="F27" s="108">
        <v>75507.87</v>
      </c>
      <c r="G27" s="108">
        <v>14.5210109147197</v>
      </c>
      <c r="H27" s="108">
        <v>8.8577372775678604</v>
      </c>
    </row>
    <row r="28" spans="1:12" x14ac:dyDescent="0.2">
      <c r="A28" s="33">
        <v>6714</v>
      </c>
      <c r="B28" s="26" t="s">
        <v>65</v>
      </c>
      <c r="C28" s="111"/>
      <c r="D28" s="109"/>
      <c r="E28" s="109"/>
      <c r="F28" s="111"/>
      <c r="G28" s="111"/>
      <c r="H28" s="111"/>
    </row>
    <row r="29" spans="1:12" s="101" customFormat="1" x14ac:dyDescent="0.2">
      <c r="B29" s="11" t="s">
        <v>66</v>
      </c>
      <c r="C29" s="102">
        <f t="shared" ref="C29:H29" si="3">C32</f>
        <v>7628146.9400000004</v>
      </c>
      <c r="D29" s="102">
        <f t="shared" si="3"/>
        <v>19559884</v>
      </c>
      <c r="E29" s="102">
        <f t="shared" si="3"/>
        <v>19559884</v>
      </c>
      <c r="F29" s="102">
        <f t="shared" si="3"/>
        <v>8646829.3200000003</v>
      </c>
      <c r="G29" s="102">
        <f t="shared" si="3"/>
        <v>113.35425743647301</v>
      </c>
      <c r="H29" s="102">
        <f t="shared" si="3"/>
        <v>44.206956033072601</v>
      </c>
      <c r="I29" s="29"/>
      <c r="J29" s="29"/>
      <c r="K29" s="29"/>
      <c r="L29" s="29"/>
    </row>
    <row r="30" spans="1:12" ht="51" hidden="1" x14ac:dyDescent="0.2">
      <c r="A30" s="13" t="s">
        <v>31</v>
      </c>
      <c r="B30" s="13" t="s">
        <v>31</v>
      </c>
      <c r="C30" s="14" t="s">
        <v>32</v>
      </c>
      <c r="D30" s="14" t="s">
        <v>33</v>
      </c>
      <c r="E30" s="14" t="s">
        <v>34</v>
      </c>
      <c r="F30" s="14" t="s">
        <v>35</v>
      </c>
      <c r="G30" s="14" t="s">
        <v>36</v>
      </c>
      <c r="H30" s="14" t="s">
        <v>37</v>
      </c>
      <c r="I30" s="29"/>
      <c r="J30" s="29"/>
      <c r="K30" s="29"/>
      <c r="L30" s="29"/>
    </row>
    <row r="31" spans="1:12" hidden="1" x14ac:dyDescent="0.2">
      <c r="A31" s="13" t="s">
        <v>67</v>
      </c>
      <c r="B31" s="13" t="s">
        <v>31</v>
      </c>
      <c r="C31" s="103" t="s">
        <v>39</v>
      </c>
      <c r="D31" s="103" t="s">
        <v>39</v>
      </c>
      <c r="E31" s="103" t="s">
        <v>39</v>
      </c>
      <c r="F31" s="103" t="s">
        <v>39</v>
      </c>
      <c r="G31" s="103" t="s">
        <v>31</v>
      </c>
      <c r="H31" s="103" t="s">
        <v>31</v>
      </c>
      <c r="I31" s="29"/>
      <c r="J31" s="29"/>
      <c r="K31" s="29"/>
      <c r="L31" s="29"/>
    </row>
    <row r="32" spans="1:12" ht="25.5" hidden="1" x14ac:dyDescent="0.2">
      <c r="A32" s="16" t="s">
        <v>68</v>
      </c>
      <c r="B32" s="34" t="s">
        <v>68</v>
      </c>
      <c r="C32" s="108">
        <v>7628146.9400000004</v>
      </c>
      <c r="D32" s="109">
        <v>19559884</v>
      </c>
      <c r="E32" s="109">
        <v>19559884</v>
      </c>
      <c r="F32" s="108">
        <v>8646829.3200000003</v>
      </c>
      <c r="G32" s="108">
        <v>113.35425743647301</v>
      </c>
      <c r="H32" s="108">
        <v>44.206956033072601</v>
      </c>
      <c r="I32" s="29"/>
      <c r="J32" s="29"/>
      <c r="K32" s="29"/>
      <c r="L32" s="29"/>
    </row>
    <row r="33" spans="1:15" hidden="1" x14ac:dyDescent="0.2">
      <c r="A33" s="35" t="s">
        <v>69</v>
      </c>
      <c r="B33" s="36" t="s">
        <v>31</v>
      </c>
      <c r="C33" s="108">
        <v>7628146.9400000004</v>
      </c>
      <c r="D33" s="109">
        <v>19559884</v>
      </c>
      <c r="E33" s="109">
        <v>19559884</v>
      </c>
      <c r="F33" s="108">
        <v>8646829.3200000003</v>
      </c>
      <c r="G33" s="108">
        <v>113.35425743647301</v>
      </c>
      <c r="H33" s="108">
        <v>44.206956033072601</v>
      </c>
      <c r="I33" s="29"/>
      <c r="J33" s="29"/>
      <c r="K33" s="29"/>
      <c r="L33" s="29"/>
    </row>
    <row r="34" spans="1:15" hidden="1" x14ac:dyDescent="0.2">
      <c r="A34" s="25" t="s">
        <v>70</v>
      </c>
      <c r="B34" s="26" t="s">
        <v>70</v>
      </c>
      <c r="C34" s="108">
        <v>7628146.9400000004</v>
      </c>
      <c r="D34" s="109">
        <v>19559884</v>
      </c>
      <c r="E34" s="109">
        <v>19559884</v>
      </c>
      <c r="F34" s="108">
        <v>8646829.3200000003</v>
      </c>
      <c r="G34" s="108">
        <v>113.35425743647301</v>
      </c>
      <c r="H34" s="108">
        <v>44.206956033072601</v>
      </c>
      <c r="I34" s="29"/>
      <c r="J34" s="29"/>
      <c r="K34" s="29"/>
      <c r="L34" s="29"/>
    </row>
    <row r="35" spans="1:15" x14ac:dyDescent="0.2">
      <c r="A35" s="37" t="s">
        <v>71</v>
      </c>
      <c r="B35" s="38" t="s">
        <v>72</v>
      </c>
      <c r="C35" s="106">
        <v>7074651.5899999999</v>
      </c>
      <c r="D35" s="107">
        <v>18700633</v>
      </c>
      <c r="E35" s="107">
        <v>18700633</v>
      </c>
      <c r="F35" s="106">
        <v>8564521.4499999993</v>
      </c>
      <c r="G35" s="106">
        <v>121.05926830525399</v>
      </c>
      <c r="H35" s="106">
        <v>45.798029670974202</v>
      </c>
      <c r="I35" s="23"/>
      <c r="J35" s="23"/>
      <c r="K35" s="23"/>
      <c r="L35" s="23"/>
      <c r="M35" s="24"/>
      <c r="N35" s="24"/>
      <c r="O35" s="24"/>
    </row>
    <row r="36" spans="1:15" x14ac:dyDescent="0.2">
      <c r="A36" s="33" t="s">
        <v>73</v>
      </c>
      <c r="B36" s="31" t="s">
        <v>74</v>
      </c>
      <c r="C36" s="108">
        <v>4991130.01</v>
      </c>
      <c r="D36" s="109">
        <v>13040276</v>
      </c>
      <c r="E36" s="109">
        <v>13040276</v>
      </c>
      <c r="F36" s="108">
        <v>6777495.1200000001</v>
      </c>
      <c r="G36" s="108">
        <v>135.79079499874601</v>
      </c>
      <c r="H36" s="108">
        <v>51.973555774433002</v>
      </c>
      <c r="I36" s="29"/>
      <c r="J36" s="29"/>
      <c r="K36" s="29"/>
      <c r="L36" s="29"/>
    </row>
    <row r="37" spans="1:15" x14ac:dyDescent="0.2">
      <c r="A37" s="39" t="s">
        <v>75</v>
      </c>
      <c r="B37" s="31" t="s">
        <v>76</v>
      </c>
      <c r="C37" s="108">
        <v>4113967.64</v>
      </c>
      <c r="D37" s="111"/>
      <c r="E37" s="111"/>
      <c r="F37" s="108">
        <v>5618016.3899999997</v>
      </c>
      <c r="G37" s="108">
        <v>136.55956686134701</v>
      </c>
      <c r="H37" s="111"/>
      <c r="I37" s="29"/>
      <c r="J37" s="29"/>
      <c r="K37" s="29"/>
      <c r="L37" s="29"/>
    </row>
    <row r="38" spans="1:15" ht="35.25" customHeight="1" x14ac:dyDescent="0.2">
      <c r="A38" s="33" t="s">
        <v>77</v>
      </c>
      <c r="B38" s="31" t="s">
        <v>78</v>
      </c>
      <c r="C38" s="108">
        <v>3991978.11</v>
      </c>
      <c r="D38" s="111"/>
      <c r="E38" s="111"/>
      <c r="F38" s="108">
        <v>5509220.5099999998</v>
      </c>
      <c r="G38" s="108">
        <v>138.00728255997399</v>
      </c>
      <c r="H38" s="111"/>
      <c r="I38" s="29"/>
      <c r="J38" s="29"/>
      <c r="K38" s="29"/>
      <c r="L38" s="29"/>
    </row>
    <row r="39" spans="1:15" x14ac:dyDescent="0.2">
      <c r="A39" s="33" t="s">
        <v>79</v>
      </c>
      <c r="B39" s="31" t="s">
        <v>80</v>
      </c>
      <c r="C39" s="108">
        <v>121989.53</v>
      </c>
      <c r="D39" s="111"/>
      <c r="E39" s="111"/>
      <c r="F39" s="108">
        <v>108795.88</v>
      </c>
      <c r="G39" s="108">
        <v>89.184604613199198</v>
      </c>
      <c r="H39" s="111"/>
      <c r="I39" s="29"/>
      <c r="J39" s="29"/>
      <c r="K39" s="29"/>
      <c r="L39" s="29"/>
    </row>
    <row r="40" spans="1:15" x14ac:dyDescent="0.2">
      <c r="A40" s="39" t="s">
        <v>81</v>
      </c>
      <c r="B40" s="31" t="s">
        <v>82</v>
      </c>
      <c r="C40" s="108">
        <v>213705.13</v>
      </c>
      <c r="D40" s="111"/>
      <c r="E40" s="111"/>
      <c r="F40" s="108">
        <v>254516.65</v>
      </c>
      <c r="G40" s="108">
        <v>119.09711760312</v>
      </c>
      <c r="H40" s="111"/>
      <c r="I40" s="29"/>
      <c r="J40" s="29"/>
      <c r="K40" s="29"/>
      <c r="L40" s="29"/>
    </row>
    <row r="41" spans="1:15" x14ac:dyDescent="0.2">
      <c r="A41" s="33" t="s">
        <v>83</v>
      </c>
      <c r="B41" s="31" t="s">
        <v>82</v>
      </c>
      <c r="C41" s="108">
        <v>213705.13</v>
      </c>
      <c r="D41" s="111"/>
      <c r="E41" s="111"/>
      <c r="F41" s="108">
        <v>254516.65</v>
      </c>
      <c r="G41" s="108">
        <v>119.09711760312</v>
      </c>
      <c r="H41" s="111"/>
      <c r="I41" s="29"/>
      <c r="J41" s="29"/>
      <c r="K41" s="29"/>
      <c r="L41" s="29"/>
    </row>
    <row r="42" spans="1:15" x14ac:dyDescent="0.2">
      <c r="A42" s="39" t="s">
        <v>84</v>
      </c>
      <c r="B42" s="31" t="s">
        <v>85</v>
      </c>
      <c r="C42" s="108">
        <v>663457.24</v>
      </c>
      <c r="D42" s="111"/>
      <c r="E42" s="111"/>
      <c r="F42" s="108">
        <v>904962.08</v>
      </c>
      <c r="G42" s="108">
        <v>136.400965343298</v>
      </c>
      <c r="H42" s="111"/>
      <c r="I42" s="29"/>
      <c r="J42" s="29"/>
      <c r="K42" s="29"/>
      <c r="L42" s="29"/>
    </row>
    <row r="43" spans="1:15" x14ac:dyDescent="0.2">
      <c r="A43" s="33" t="s">
        <v>86</v>
      </c>
      <c r="B43" s="31" t="s">
        <v>87</v>
      </c>
      <c r="C43" s="108">
        <v>663457.24</v>
      </c>
      <c r="D43" s="111"/>
      <c r="E43" s="111"/>
      <c r="F43" s="108">
        <v>904962.08</v>
      </c>
      <c r="G43" s="108">
        <v>136.400965343298</v>
      </c>
      <c r="H43" s="111"/>
      <c r="I43" s="29"/>
      <c r="J43" s="29"/>
      <c r="K43" s="29"/>
      <c r="L43" s="29"/>
    </row>
    <row r="44" spans="1:15" x14ac:dyDescent="0.2">
      <c r="A44" s="33" t="s">
        <v>88</v>
      </c>
      <c r="B44" s="31" t="s">
        <v>89</v>
      </c>
      <c r="C44" s="108">
        <v>2072925.01</v>
      </c>
      <c r="D44" s="109">
        <v>5649957</v>
      </c>
      <c r="E44" s="109">
        <v>5649957</v>
      </c>
      <c r="F44" s="108">
        <v>1781639.96</v>
      </c>
      <c r="G44" s="108">
        <v>85.948114447227397</v>
      </c>
      <c r="H44" s="108">
        <v>31.5336906103887</v>
      </c>
      <c r="I44" s="29"/>
      <c r="J44" s="29"/>
      <c r="K44" s="29"/>
      <c r="L44" s="29"/>
    </row>
    <row r="45" spans="1:15" x14ac:dyDescent="0.2">
      <c r="A45" s="39" t="s">
        <v>90</v>
      </c>
      <c r="B45" s="31" t="s">
        <v>91</v>
      </c>
      <c r="C45" s="108">
        <v>289668.51</v>
      </c>
      <c r="D45" s="111"/>
      <c r="E45" s="111"/>
      <c r="F45" s="108">
        <v>284389.94</v>
      </c>
      <c r="G45" s="108">
        <v>98.177720457083893</v>
      </c>
      <c r="H45" s="111"/>
      <c r="I45" s="29"/>
      <c r="J45" s="29"/>
      <c r="K45" s="29"/>
      <c r="L45" s="29"/>
    </row>
    <row r="46" spans="1:15" x14ac:dyDescent="0.2">
      <c r="A46" s="33" t="s">
        <v>92</v>
      </c>
      <c r="B46" s="31" t="s">
        <v>93</v>
      </c>
      <c r="C46" s="108">
        <v>128189.87</v>
      </c>
      <c r="D46" s="111"/>
      <c r="E46" s="111"/>
      <c r="F46" s="108">
        <v>126664</v>
      </c>
      <c r="G46" s="108">
        <v>98.809679735223995</v>
      </c>
      <c r="H46" s="111"/>
      <c r="I46" s="29"/>
      <c r="J46" s="29"/>
      <c r="K46" s="29"/>
      <c r="L46" s="29"/>
    </row>
    <row r="47" spans="1:15" x14ac:dyDescent="0.2">
      <c r="A47" s="33" t="s">
        <v>94</v>
      </c>
      <c r="B47" s="31" t="s">
        <v>95</v>
      </c>
      <c r="C47" s="108">
        <v>140791.66</v>
      </c>
      <c r="D47" s="111"/>
      <c r="E47" s="111"/>
      <c r="F47" s="108">
        <v>135646.46</v>
      </c>
      <c r="G47" s="108">
        <v>96.345522170844504</v>
      </c>
      <c r="H47" s="111"/>
      <c r="I47" s="29"/>
      <c r="J47" s="29"/>
      <c r="K47" s="29"/>
      <c r="L47" s="29"/>
    </row>
    <row r="48" spans="1:15" x14ac:dyDescent="0.2">
      <c r="A48" s="33" t="s">
        <v>96</v>
      </c>
      <c r="B48" s="31" t="s">
        <v>97</v>
      </c>
      <c r="C48" s="108">
        <v>10039.31</v>
      </c>
      <c r="D48" s="111"/>
      <c r="E48" s="111"/>
      <c r="F48" s="108">
        <v>14067.58</v>
      </c>
      <c r="G48" s="108">
        <v>140.12496874785199</v>
      </c>
      <c r="H48" s="111"/>
      <c r="I48" s="29"/>
      <c r="J48" s="29"/>
      <c r="K48" s="29"/>
      <c r="L48" s="29"/>
    </row>
    <row r="49" spans="1:12" x14ac:dyDescent="0.2">
      <c r="A49" s="33" t="s">
        <v>98</v>
      </c>
      <c r="B49" s="31" t="s">
        <v>99</v>
      </c>
      <c r="C49" s="108">
        <v>10647.67</v>
      </c>
      <c r="D49" s="111"/>
      <c r="E49" s="111"/>
      <c r="F49" s="108">
        <v>8011.9</v>
      </c>
      <c r="G49" s="108">
        <v>75.2455701576026</v>
      </c>
      <c r="H49" s="111"/>
      <c r="I49" s="29"/>
      <c r="J49" s="29"/>
      <c r="K49" s="29"/>
      <c r="L49" s="29"/>
    </row>
    <row r="50" spans="1:12" x14ac:dyDescent="0.2">
      <c r="A50" s="39" t="s">
        <v>100</v>
      </c>
      <c r="B50" s="31" t="s">
        <v>101</v>
      </c>
      <c r="C50" s="108">
        <v>276178.06</v>
      </c>
      <c r="D50" s="111"/>
      <c r="E50" s="111"/>
      <c r="F50" s="108">
        <v>130421.88</v>
      </c>
      <c r="G50" s="108">
        <v>47.223838128198899</v>
      </c>
      <c r="H50" s="111"/>
      <c r="I50" s="29"/>
      <c r="J50" s="29"/>
      <c r="K50" s="29"/>
      <c r="L50" s="29"/>
    </row>
    <row r="51" spans="1:12" x14ac:dyDescent="0.2">
      <c r="A51" s="33" t="s">
        <v>102</v>
      </c>
      <c r="B51" s="31" t="s">
        <v>103</v>
      </c>
      <c r="C51" s="108">
        <v>33536.47</v>
      </c>
      <c r="D51" s="111"/>
      <c r="E51" s="111"/>
      <c r="F51" s="108">
        <v>22950.68</v>
      </c>
      <c r="G51" s="108">
        <v>68.434990325457605</v>
      </c>
      <c r="H51" s="111"/>
      <c r="I51" s="29"/>
      <c r="J51" s="29"/>
      <c r="K51" s="29"/>
      <c r="L51" s="29"/>
    </row>
    <row r="52" spans="1:12" x14ac:dyDescent="0.2">
      <c r="A52" s="33" t="s">
        <v>104</v>
      </c>
      <c r="B52" s="31" t="s">
        <v>105</v>
      </c>
      <c r="C52" s="108">
        <v>6019.82</v>
      </c>
      <c r="D52" s="111"/>
      <c r="E52" s="111"/>
      <c r="F52" s="108">
        <v>5496.98</v>
      </c>
      <c r="G52" s="108">
        <v>91.314690472472606</v>
      </c>
      <c r="H52" s="111"/>
    </row>
    <row r="53" spans="1:12" x14ac:dyDescent="0.2">
      <c r="A53" s="33" t="s">
        <v>106</v>
      </c>
      <c r="B53" s="31" t="s">
        <v>107</v>
      </c>
      <c r="C53" s="108">
        <v>234604.86</v>
      </c>
      <c r="D53" s="111"/>
      <c r="E53" s="111"/>
      <c r="F53" s="108">
        <v>100798.96</v>
      </c>
      <c r="G53" s="108">
        <v>42.9654185339554</v>
      </c>
      <c r="H53" s="111"/>
    </row>
    <row r="54" spans="1:12" x14ac:dyDescent="0.2">
      <c r="A54" s="33" t="s">
        <v>108</v>
      </c>
      <c r="B54" s="31" t="s">
        <v>109</v>
      </c>
      <c r="C54" s="108">
        <v>764.62</v>
      </c>
      <c r="D54" s="111"/>
      <c r="E54" s="111"/>
      <c r="F54" s="108">
        <v>35.51</v>
      </c>
      <c r="G54" s="108">
        <v>4.6441369569197803</v>
      </c>
      <c r="H54" s="111"/>
    </row>
    <row r="55" spans="1:12" x14ac:dyDescent="0.2">
      <c r="A55" s="33" t="s">
        <v>110</v>
      </c>
      <c r="B55" s="31" t="s">
        <v>111</v>
      </c>
      <c r="C55" s="108">
        <v>1168.75</v>
      </c>
      <c r="D55" s="111"/>
      <c r="E55" s="111"/>
      <c r="F55" s="108">
        <v>945</v>
      </c>
      <c r="G55" s="108">
        <v>80.855614973262007</v>
      </c>
      <c r="H55" s="111"/>
    </row>
    <row r="56" spans="1:12" x14ac:dyDescent="0.2">
      <c r="A56" s="33" t="s">
        <v>112</v>
      </c>
      <c r="B56" s="31" t="s">
        <v>113</v>
      </c>
      <c r="C56" s="108">
        <v>83.54</v>
      </c>
      <c r="D56" s="111"/>
      <c r="E56" s="111"/>
      <c r="F56" s="108">
        <v>194.75</v>
      </c>
      <c r="G56" s="108">
        <v>233.12185779267401</v>
      </c>
      <c r="H56" s="111"/>
    </row>
    <row r="57" spans="1:12" x14ac:dyDescent="0.2">
      <c r="A57" s="39" t="s">
        <v>114</v>
      </c>
      <c r="B57" s="31" t="s">
        <v>115</v>
      </c>
      <c r="C57" s="108">
        <v>1494141.59</v>
      </c>
      <c r="D57" s="111"/>
      <c r="E57" s="111"/>
      <c r="F57" s="108">
        <v>1346576.1</v>
      </c>
      <c r="G57" s="108">
        <v>90.123727832246502</v>
      </c>
      <c r="H57" s="111"/>
    </row>
    <row r="58" spans="1:12" x14ac:dyDescent="0.2">
      <c r="A58" s="33" t="s">
        <v>116</v>
      </c>
      <c r="B58" s="31" t="s">
        <v>117</v>
      </c>
      <c r="C58" s="108">
        <v>82282.47</v>
      </c>
      <c r="D58" s="111"/>
      <c r="E58" s="111"/>
      <c r="F58" s="108">
        <v>103527.39</v>
      </c>
      <c r="G58" s="108">
        <v>125.819497154133</v>
      </c>
      <c r="H58" s="111"/>
    </row>
    <row r="59" spans="1:12" x14ac:dyDescent="0.2">
      <c r="A59" s="33" t="s">
        <v>118</v>
      </c>
      <c r="B59" s="31" t="s">
        <v>119</v>
      </c>
      <c r="C59" s="108">
        <v>40914.06</v>
      </c>
      <c r="D59" s="111"/>
      <c r="E59" s="111"/>
      <c r="F59" s="108">
        <v>27371.279999999999</v>
      </c>
      <c r="G59" s="108">
        <v>66.899447280470298</v>
      </c>
      <c r="H59" s="111"/>
    </row>
    <row r="60" spans="1:12" x14ac:dyDescent="0.2">
      <c r="A60" s="33" t="s">
        <v>120</v>
      </c>
      <c r="B60" s="31" t="s">
        <v>121</v>
      </c>
      <c r="C60" s="108">
        <v>36751.480000000003</v>
      </c>
      <c r="D60" s="111"/>
      <c r="E60" s="111"/>
      <c r="F60" s="108">
        <v>34004.49</v>
      </c>
      <c r="G60" s="108">
        <v>92.525498292857904</v>
      </c>
      <c r="H60" s="111"/>
    </row>
    <row r="61" spans="1:12" x14ac:dyDescent="0.2">
      <c r="A61" s="33" t="s">
        <v>122</v>
      </c>
      <c r="B61" s="31" t="s">
        <v>123</v>
      </c>
      <c r="C61" s="108">
        <v>28073.4</v>
      </c>
      <c r="D61" s="111"/>
      <c r="E61" s="111"/>
      <c r="F61" s="108">
        <v>28488.47</v>
      </c>
      <c r="G61" s="108">
        <v>101.478517030356</v>
      </c>
      <c r="H61" s="111"/>
    </row>
    <row r="62" spans="1:12" x14ac:dyDescent="0.2">
      <c r="A62" s="33" t="s">
        <v>124</v>
      </c>
      <c r="B62" s="31" t="s">
        <v>125</v>
      </c>
      <c r="C62" s="108">
        <v>284404.69</v>
      </c>
      <c r="D62" s="111"/>
      <c r="E62" s="111"/>
      <c r="F62" s="108">
        <v>256571.58</v>
      </c>
      <c r="G62" s="108">
        <v>90.213554495180801</v>
      </c>
      <c r="H62" s="111"/>
    </row>
    <row r="63" spans="1:12" x14ac:dyDescent="0.2">
      <c r="A63" s="33" t="s">
        <v>126</v>
      </c>
      <c r="B63" s="31" t="s">
        <v>127</v>
      </c>
      <c r="C63" s="108">
        <v>2028.71</v>
      </c>
      <c r="D63" s="111"/>
      <c r="E63" s="111"/>
      <c r="F63" s="108">
        <v>1216.5999999999999</v>
      </c>
      <c r="G63" s="108">
        <v>59.969142952911</v>
      </c>
      <c r="H63" s="111"/>
    </row>
    <row r="64" spans="1:12" x14ac:dyDescent="0.2">
      <c r="A64" s="33" t="s">
        <v>128</v>
      </c>
      <c r="B64" s="31" t="s">
        <v>129</v>
      </c>
      <c r="C64" s="108">
        <v>823666.34</v>
      </c>
      <c r="D64" s="111"/>
      <c r="E64" s="111"/>
      <c r="F64" s="108">
        <v>640371.91</v>
      </c>
      <c r="G64" s="108">
        <v>77.746519300521598</v>
      </c>
      <c r="H64" s="111"/>
    </row>
    <row r="65" spans="1:15" x14ac:dyDescent="0.2">
      <c r="A65" s="33" t="s">
        <v>130</v>
      </c>
      <c r="B65" s="31" t="s">
        <v>131</v>
      </c>
      <c r="C65" s="108">
        <v>80514.66</v>
      </c>
      <c r="D65" s="111"/>
      <c r="E65" s="111"/>
      <c r="F65" s="108">
        <v>105365.5</v>
      </c>
      <c r="G65" s="108">
        <v>130.86498781712501</v>
      </c>
      <c r="H65" s="111"/>
    </row>
    <row r="66" spans="1:15" x14ac:dyDescent="0.2">
      <c r="A66" s="33" t="s">
        <v>132</v>
      </c>
      <c r="B66" s="31" t="s">
        <v>133</v>
      </c>
      <c r="C66" s="108">
        <v>115505.78</v>
      </c>
      <c r="D66" s="111"/>
      <c r="E66" s="111"/>
      <c r="F66" s="108">
        <v>149658.88</v>
      </c>
      <c r="G66" s="108">
        <v>129.56830385457801</v>
      </c>
      <c r="H66" s="111"/>
    </row>
    <row r="67" spans="1:15" x14ac:dyDescent="0.2">
      <c r="A67" s="39" t="s">
        <v>134</v>
      </c>
      <c r="B67" s="31" t="s">
        <v>135</v>
      </c>
      <c r="C67" s="108">
        <v>12936.85</v>
      </c>
      <c r="D67" s="111"/>
      <c r="E67" s="111"/>
      <c r="F67" s="108">
        <v>20252.04</v>
      </c>
      <c r="G67" s="108">
        <v>156.54537232788499</v>
      </c>
      <c r="H67" s="111"/>
    </row>
    <row r="68" spans="1:15" x14ac:dyDescent="0.2">
      <c r="A68" s="33" t="s">
        <v>136</v>
      </c>
      <c r="B68" s="31" t="s">
        <v>137</v>
      </c>
      <c r="C68" s="111"/>
      <c r="D68" s="111"/>
      <c r="E68" s="111"/>
      <c r="F68" s="108">
        <v>62.28</v>
      </c>
      <c r="G68" s="111"/>
      <c r="H68" s="111"/>
    </row>
    <row r="69" spans="1:15" x14ac:dyDescent="0.2">
      <c r="A69" s="33" t="s">
        <v>138</v>
      </c>
      <c r="B69" s="31" t="s">
        <v>139</v>
      </c>
      <c r="C69" s="108">
        <v>547.01</v>
      </c>
      <c r="D69" s="111"/>
      <c r="E69" s="111"/>
      <c r="F69" s="108">
        <v>663.54</v>
      </c>
      <c r="G69" s="108">
        <v>121.303084038683</v>
      </c>
      <c r="H69" s="111"/>
    </row>
    <row r="70" spans="1:15" x14ac:dyDescent="0.2">
      <c r="A70" s="33" t="s">
        <v>140</v>
      </c>
      <c r="B70" s="31" t="s">
        <v>141</v>
      </c>
      <c r="C70" s="108">
        <v>3364.05</v>
      </c>
      <c r="D70" s="111"/>
      <c r="E70" s="111"/>
      <c r="F70" s="108">
        <v>9688.6200000000008</v>
      </c>
      <c r="G70" s="108">
        <v>288.00463726757903</v>
      </c>
      <c r="H70" s="111"/>
    </row>
    <row r="71" spans="1:15" x14ac:dyDescent="0.2">
      <c r="A71" s="33" t="s">
        <v>142</v>
      </c>
      <c r="B71" s="31" t="s">
        <v>143</v>
      </c>
      <c r="C71" s="108">
        <v>163.25</v>
      </c>
      <c r="D71" s="111"/>
      <c r="E71" s="111"/>
      <c r="F71" s="108">
        <v>125</v>
      </c>
      <c r="G71" s="108">
        <v>76.569678407350693</v>
      </c>
      <c r="H71" s="111"/>
    </row>
    <row r="72" spans="1:15" x14ac:dyDescent="0.2">
      <c r="A72" s="33" t="s">
        <v>144</v>
      </c>
      <c r="B72" s="31" t="s">
        <v>145</v>
      </c>
      <c r="C72" s="108">
        <v>8362.5400000000009</v>
      </c>
      <c r="D72" s="111"/>
      <c r="E72" s="111"/>
      <c r="F72" s="108">
        <v>9642.6</v>
      </c>
      <c r="G72" s="108">
        <v>115.307071774844</v>
      </c>
      <c r="H72" s="111"/>
    </row>
    <row r="73" spans="1:15" x14ac:dyDescent="0.2">
      <c r="A73" s="33" t="s">
        <v>146</v>
      </c>
      <c r="B73" s="31" t="s">
        <v>135</v>
      </c>
      <c r="C73" s="108">
        <v>500</v>
      </c>
      <c r="D73" s="111"/>
      <c r="E73" s="111"/>
      <c r="F73" s="108">
        <v>70</v>
      </c>
      <c r="G73" s="108">
        <v>14</v>
      </c>
      <c r="H73" s="111"/>
    </row>
    <row r="74" spans="1:15" x14ac:dyDescent="0.2">
      <c r="A74" s="33" t="s">
        <v>147</v>
      </c>
      <c r="B74" s="31" t="s">
        <v>148</v>
      </c>
      <c r="C74" s="108">
        <v>10.75</v>
      </c>
      <c r="D74" s="109">
        <v>400</v>
      </c>
      <c r="E74" s="109">
        <v>400</v>
      </c>
      <c r="F74" s="108">
        <v>11.1</v>
      </c>
      <c r="G74" s="108">
        <v>103.255813953488</v>
      </c>
      <c r="H74" s="108">
        <v>2.7749999999999999</v>
      </c>
    </row>
    <row r="75" spans="1:15" x14ac:dyDescent="0.2">
      <c r="A75" s="39" t="s">
        <v>149</v>
      </c>
      <c r="B75" s="31" t="s">
        <v>150</v>
      </c>
      <c r="C75" s="108">
        <v>10.75</v>
      </c>
      <c r="D75" s="111"/>
      <c r="E75" s="111"/>
      <c r="F75" s="108">
        <v>11.1</v>
      </c>
      <c r="G75" s="108">
        <v>103.255813953488</v>
      </c>
      <c r="H75" s="111"/>
    </row>
    <row r="76" spans="1:15" x14ac:dyDescent="0.2">
      <c r="A76" s="33" t="s">
        <v>151</v>
      </c>
      <c r="B76" s="31" t="s">
        <v>152</v>
      </c>
      <c r="C76" s="108">
        <v>10.75</v>
      </c>
      <c r="D76" s="111"/>
      <c r="E76" s="111"/>
      <c r="F76" s="108">
        <v>11.1</v>
      </c>
      <c r="G76" s="108">
        <v>103.255813953488</v>
      </c>
      <c r="H76" s="111"/>
    </row>
    <row r="77" spans="1:15" ht="25.5" x14ac:dyDescent="0.2">
      <c r="A77" s="33" t="s">
        <v>153</v>
      </c>
      <c r="B77" s="31" t="s">
        <v>154</v>
      </c>
      <c r="C77" s="108">
        <v>10585.82</v>
      </c>
      <c r="D77" s="109">
        <v>10000</v>
      </c>
      <c r="E77" s="109">
        <v>10000</v>
      </c>
      <c r="F77" s="108">
        <v>5375.27</v>
      </c>
      <c r="G77" s="108">
        <v>50.778021919889099</v>
      </c>
      <c r="H77" s="108">
        <v>53.752699999999997</v>
      </c>
    </row>
    <row r="78" spans="1:15" x14ac:dyDescent="0.2">
      <c r="A78" s="39" t="s">
        <v>155</v>
      </c>
      <c r="B78" s="31" t="s">
        <v>156</v>
      </c>
      <c r="C78" s="108">
        <v>10585.82</v>
      </c>
      <c r="D78" s="111"/>
      <c r="E78" s="111"/>
      <c r="F78" s="108">
        <v>5375.27</v>
      </c>
      <c r="G78" s="108">
        <v>50.778021919889099</v>
      </c>
      <c r="H78" s="111"/>
    </row>
    <row r="79" spans="1:15" x14ac:dyDescent="0.2">
      <c r="A79" s="33" t="s">
        <v>157</v>
      </c>
      <c r="B79" s="31" t="s">
        <v>158</v>
      </c>
      <c r="C79" s="108">
        <v>10585.82</v>
      </c>
      <c r="D79" s="111"/>
      <c r="E79" s="111"/>
      <c r="F79" s="108">
        <v>5375.27</v>
      </c>
      <c r="G79" s="108">
        <v>50.778021919889099</v>
      </c>
      <c r="H79" s="111"/>
    </row>
    <row r="80" spans="1:15" x14ac:dyDescent="0.2">
      <c r="A80" s="37" t="s">
        <v>159</v>
      </c>
      <c r="B80" s="38" t="s">
        <v>160</v>
      </c>
      <c r="C80" s="106">
        <v>553495.35</v>
      </c>
      <c r="D80" s="107">
        <v>859251</v>
      </c>
      <c r="E80" s="107">
        <v>859251</v>
      </c>
      <c r="F80" s="106">
        <v>82307.87</v>
      </c>
      <c r="G80" s="106">
        <v>14.8705621465474</v>
      </c>
      <c r="H80" s="106">
        <v>9.5790252208027695</v>
      </c>
      <c r="I80" s="24"/>
      <c r="J80" s="24"/>
      <c r="K80" s="24"/>
      <c r="L80" s="24"/>
      <c r="M80" s="24"/>
      <c r="N80" s="24"/>
      <c r="O80" s="24"/>
    </row>
    <row r="81" spans="1:8" x14ac:dyDescent="0.2">
      <c r="A81" s="33" t="s">
        <v>161</v>
      </c>
      <c r="B81" s="31" t="s">
        <v>162</v>
      </c>
      <c r="C81" s="108">
        <v>893.75</v>
      </c>
      <c r="D81" s="109">
        <v>24600</v>
      </c>
      <c r="E81" s="109">
        <v>24600</v>
      </c>
      <c r="F81" s="111"/>
      <c r="G81" s="111"/>
      <c r="H81" s="111"/>
    </row>
    <row r="82" spans="1:8" x14ac:dyDescent="0.2">
      <c r="A82" s="39" t="s">
        <v>163</v>
      </c>
      <c r="B82" s="31" t="s">
        <v>164</v>
      </c>
      <c r="C82" s="108">
        <v>893.75</v>
      </c>
      <c r="D82" s="111"/>
      <c r="E82" s="111"/>
      <c r="F82" s="111"/>
      <c r="G82" s="111"/>
      <c r="H82" s="111"/>
    </row>
    <row r="83" spans="1:8" x14ac:dyDescent="0.2">
      <c r="A83" s="33" t="s">
        <v>165</v>
      </c>
      <c r="B83" s="31" t="s">
        <v>166</v>
      </c>
      <c r="C83" s="108">
        <v>893.75</v>
      </c>
      <c r="D83" s="111"/>
      <c r="E83" s="111"/>
      <c r="F83" s="111"/>
      <c r="G83" s="111"/>
      <c r="H83" s="111"/>
    </row>
    <row r="84" spans="1:8" x14ac:dyDescent="0.2">
      <c r="A84" s="33" t="s">
        <v>167</v>
      </c>
      <c r="B84" s="31" t="s">
        <v>168</v>
      </c>
      <c r="C84" s="108">
        <v>67340.02</v>
      </c>
      <c r="D84" s="109">
        <v>562828</v>
      </c>
      <c r="E84" s="109">
        <v>562828</v>
      </c>
      <c r="F84" s="108">
        <v>7057.97</v>
      </c>
      <c r="G84" s="108">
        <v>10.4810928182082</v>
      </c>
      <c r="H84" s="108">
        <v>1.2540189898157199</v>
      </c>
    </row>
    <row r="85" spans="1:8" x14ac:dyDescent="0.2">
      <c r="A85" s="39" t="s">
        <v>169</v>
      </c>
      <c r="B85" s="31" t="s">
        <v>170</v>
      </c>
      <c r="C85" s="108">
        <v>39305.129999999997</v>
      </c>
      <c r="D85" s="111"/>
      <c r="E85" s="111"/>
      <c r="F85" s="108">
        <v>7057.97</v>
      </c>
      <c r="G85" s="108">
        <v>17.956867207919199</v>
      </c>
      <c r="H85" s="111"/>
    </row>
    <row r="86" spans="1:8" x14ac:dyDescent="0.2">
      <c r="A86" s="33" t="s">
        <v>171</v>
      </c>
      <c r="B86" s="31" t="s">
        <v>172</v>
      </c>
      <c r="C86" s="108">
        <v>7790.09</v>
      </c>
      <c r="D86" s="111"/>
      <c r="E86" s="111"/>
      <c r="F86" s="108">
        <v>3978.04</v>
      </c>
      <c r="G86" s="108">
        <v>51.065392055804203</v>
      </c>
      <c r="H86" s="111"/>
    </row>
    <row r="87" spans="1:8" x14ac:dyDescent="0.2">
      <c r="A87" s="33" t="s">
        <v>173</v>
      </c>
      <c r="B87" s="31" t="s">
        <v>174</v>
      </c>
      <c r="C87" s="108">
        <v>31383.78</v>
      </c>
      <c r="D87" s="111"/>
      <c r="E87" s="111"/>
      <c r="F87" s="111"/>
      <c r="G87" s="111"/>
      <c r="H87" s="111"/>
    </row>
    <row r="88" spans="1:8" x14ac:dyDescent="0.2">
      <c r="A88" s="33" t="s">
        <v>175</v>
      </c>
      <c r="B88" s="31" t="s">
        <v>176</v>
      </c>
      <c r="C88" s="108">
        <v>131.26</v>
      </c>
      <c r="D88" s="111"/>
      <c r="E88" s="111"/>
      <c r="F88" s="108">
        <v>3079.93</v>
      </c>
      <c r="G88" s="108">
        <v>2346.4345573670598</v>
      </c>
      <c r="H88" s="111"/>
    </row>
    <row r="89" spans="1:8" x14ac:dyDescent="0.2">
      <c r="A89" s="39" t="s">
        <v>177</v>
      </c>
      <c r="B89" s="31" t="s">
        <v>178</v>
      </c>
      <c r="C89" s="108">
        <v>28034.89</v>
      </c>
      <c r="D89" s="111"/>
      <c r="E89" s="111"/>
      <c r="F89" s="111"/>
      <c r="G89" s="111"/>
      <c r="H89" s="111"/>
    </row>
    <row r="90" spans="1:8" x14ac:dyDescent="0.2">
      <c r="A90" s="33" t="s">
        <v>179</v>
      </c>
      <c r="B90" s="31" t="s">
        <v>180</v>
      </c>
      <c r="C90" s="108">
        <v>28034.89</v>
      </c>
      <c r="D90" s="111"/>
      <c r="E90" s="111"/>
      <c r="F90" s="111"/>
      <c r="G90" s="111"/>
      <c r="H90" s="111"/>
    </row>
    <row r="91" spans="1:8" x14ac:dyDescent="0.2">
      <c r="A91" s="33" t="s">
        <v>181</v>
      </c>
      <c r="B91" s="31" t="s">
        <v>182</v>
      </c>
      <c r="C91" s="108">
        <v>485261.58</v>
      </c>
      <c r="D91" s="109">
        <v>271823</v>
      </c>
      <c r="E91" s="109">
        <v>271823</v>
      </c>
      <c r="F91" s="108">
        <v>75249.899999999994</v>
      </c>
      <c r="G91" s="108">
        <v>15.507079707402299</v>
      </c>
      <c r="H91" s="108">
        <v>27.683418989563101</v>
      </c>
    </row>
    <row r="92" spans="1:8" x14ac:dyDescent="0.2">
      <c r="A92" s="39" t="s">
        <v>183</v>
      </c>
      <c r="B92" s="31" t="s">
        <v>184</v>
      </c>
      <c r="C92" s="108">
        <v>403353.27</v>
      </c>
      <c r="D92" s="111"/>
      <c r="E92" s="111"/>
      <c r="F92" s="111"/>
      <c r="G92" s="111"/>
      <c r="H92" s="111"/>
    </row>
    <row r="93" spans="1:8" x14ac:dyDescent="0.2">
      <c r="A93" s="33" t="s">
        <v>185</v>
      </c>
      <c r="B93" s="31" t="s">
        <v>184</v>
      </c>
      <c r="C93" s="108">
        <v>403353.27</v>
      </c>
      <c r="D93" s="111"/>
      <c r="E93" s="111"/>
      <c r="F93" s="111"/>
      <c r="G93" s="111"/>
      <c r="H93" s="111"/>
    </row>
    <row r="94" spans="1:8" x14ac:dyDescent="0.2">
      <c r="A94" s="39" t="s">
        <v>186</v>
      </c>
      <c r="B94" s="31" t="s">
        <v>187</v>
      </c>
      <c r="C94" s="108">
        <v>81908.31</v>
      </c>
      <c r="D94" s="111"/>
      <c r="E94" s="111"/>
      <c r="F94" s="108">
        <v>75249.899999999994</v>
      </c>
      <c r="G94" s="108">
        <v>91.870898081037197</v>
      </c>
      <c r="H94" s="111"/>
    </row>
    <row r="95" spans="1:8" x14ac:dyDescent="0.2">
      <c r="A95" s="33" t="s">
        <v>188</v>
      </c>
      <c r="B95" s="31" t="s">
        <v>187</v>
      </c>
      <c r="C95" s="108">
        <v>81908.31</v>
      </c>
      <c r="D95" s="111"/>
      <c r="E95" s="111"/>
      <c r="F95" s="108">
        <v>75249.899999999994</v>
      </c>
      <c r="G95" s="108">
        <v>91.870898081037197</v>
      </c>
      <c r="H95" s="111"/>
    </row>
    <row r="96" spans="1:8" x14ac:dyDescent="0.2">
      <c r="B96" s="30"/>
      <c r="C96" s="112"/>
      <c r="F96" s="113"/>
    </row>
    <row r="98" spans="7:7" ht="14.25" x14ac:dyDescent="0.2">
      <c r="G98" s="40"/>
    </row>
    <row r="99" spans="7:7" ht="14.25" x14ac:dyDescent="0.2">
      <c r="G99" s="40"/>
    </row>
    <row r="100" spans="7:7" ht="14.25" x14ac:dyDescent="0.2">
      <c r="G100" s="40"/>
    </row>
  </sheetData>
  <mergeCells count="5">
    <mergeCell ref="A7:B7"/>
    <mergeCell ref="A8:B8"/>
    <mergeCell ref="A1:H1"/>
    <mergeCell ref="A3:H3"/>
    <mergeCell ref="A5:H5"/>
  </mergeCells>
  <pageMargins left="0.70866141732283472" right="0.70866141732283472" top="1.0629921259842521" bottom="0.33" header="0.31496062992125984" footer="0.25"/>
  <pageSetup paperSize="9" scale="78" fitToHeight="0" orientation="landscape" r:id="rId1"/>
  <headerFooter>
    <oddHeader>&amp;L&amp;G</oddHeader>
    <oddFooter>&amp;R&amp;P/&amp;N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B5002-E1A8-4723-BBA3-C312E662B51A}">
  <sheetPr codeName="Sheet3">
    <pageSetUpPr fitToPage="1"/>
  </sheetPr>
  <dimension ref="A1:O42"/>
  <sheetViews>
    <sheetView topLeftCell="A8" zoomScaleNormal="100" workbookViewId="0">
      <selection activeCell="I38" sqref="I38"/>
    </sheetView>
  </sheetViews>
  <sheetFormatPr defaultColWidth="19.5" defaultRowHeight="12.75" x14ac:dyDescent="0.2"/>
  <cols>
    <col min="1" max="1" width="35.83203125" style="120" customWidth="1"/>
    <col min="2" max="2" width="20" style="121" customWidth="1"/>
    <col min="3" max="4" width="19.5" style="122"/>
    <col min="5" max="6" width="19.5" style="121"/>
    <col min="7" max="7" width="19" style="121" customWidth="1"/>
    <col min="8" max="16384" width="19.5" style="48"/>
  </cols>
  <sheetData>
    <row r="1" spans="1:15" ht="20.25" hidden="1" customHeight="1" x14ac:dyDescent="0.2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pans="1:15" ht="15.75" hidden="1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</row>
    <row r="3" spans="1:15" ht="18" hidden="1" x14ac:dyDescent="0.2">
      <c r="A3" s="96"/>
      <c r="B3" s="96"/>
      <c r="C3" s="96"/>
      <c r="D3" s="96"/>
      <c r="E3" s="96"/>
      <c r="F3" s="96"/>
      <c r="G3" s="96"/>
      <c r="H3" s="97"/>
      <c r="I3" s="97"/>
      <c r="J3" s="97"/>
    </row>
    <row r="4" spans="1:15" ht="18" x14ac:dyDescent="0.2">
      <c r="A4" s="96"/>
      <c r="B4" s="96"/>
      <c r="C4" s="96"/>
      <c r="D4" s="96"/>
      <c r="E4" s="96"/>
      <c r="F4" s="96"/>
      <c r="G4" s="96"/>
      <c r="H4" s="97"/>
      <c r="I4" s="97"/>
      <c r="J4" s="97"/>
    </row>
    <row r="5" spans="1:15" ht="15.75" customHeight="1" x14ac:dyDescent="0.2">
      <c r="A5" s="147" t="s">
        <v>189</v>
      </c>
      <c r="B5" s="147"/>
      <c r="C5" s="147"/>
      <c r="D5" s="147"/>
      <c r="E5" s="147"/>
      <c r="F5" s="147"/>
      <c r="G5" s="147"/>
      <c r="H5" s="95"/>
      <c r="I5" s="95"/>
      <c r="J5" s="95"/>
    </row>
    <row r="6" spans="1:15" ht="18" x14ac:dyDescent="0.2">
      <c r="A6" s="96"/>
      <c r="B6" s="96"/>
      <c r="C6" s="96"/>
      <c r="D6" s="96"/>
      <c r="E6" s="96"/>
      <c r="F6" s="96"/>
      <c r="G6" s="96"/>
      <c r="H6" s="97"/>
      <c r="I6" s="97"/>
      <c r="J6" s="97"/>
    </row>
    <row r="7" spans="1:15" s="116" customFormat="1" ht="57" x14ac:dyDescent="0.2">
      <c r="A7" s="115" t="s">
        <v>4</v>
      </c>
      <c r="B7" s="98" t="str">
        <f>UPPER(B11)</f>
        <v>OSTVARENJE/IZVRŠENJE 
01.2023. - 06.2023.</v>
      </c>
      <c r="C7" s="98" t="str">
        <f t="shared" ref="C7:G7" si="0">UPPER(C11)</f>
        <v>IZVORNI PLAN ILI REBALANS 
2024.</v>
      </c>
      <c r="D7" s="98" t="str">
        <f t="shared" si="0"/>
        <v>TEKUĆI PLAN 
2024.</v>
      </c>
      <c r="E7" s="98" t="str">
        <f t="shared" si="0"/>
        <v>OSTVARENJE/IZVRŠENJE 
01.2024. - 06.2024.</v>
      </c>
      <c r="F7" s="98" t="str">
        <f t="shared" si="0"/>
        <v>INDEKS
(5)/(2)</v>
      </c>
      <c r="G7" s="98" t="str">
        <f t="shared" si="0"/>
        <v>INDEKS
(5)/(4)</v>
      </c>
    </row>
    <row r="8" spans="1:15" s="58" customFormat="1" ht="12.75" customHeight="1" x14ac:dyDescent="0.2">
      <c r="A8" s="117">
        <v>1</v>
      </c>
      <c r="B8" s="118">
        <v>2</v>
      </c>
      <c r="C8" s="118">
        <v>3</v>
      </c>
      <c r="D8" s="118">
        <v>4.3333333333333304</v>
      </c>
      <c r="E8" s="118">
        <v>5.0833333333333304</v>
      </c>
      <c r="F8" s="118">
        <v>6</v>
      </c>
      <c r="G8" s="118">
        <v>7</v>
      </c>
      <c r="H8" s="45"/>
      <c r="I8" s="45"/>
      <c r="J8" s="45"/>
      <c r="K8" s="45"/>
    </row>
    <row r="9" spans="1:15" hidden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5" hidden="1" x14ac:dyDescent="0.2">
      <c r="A10" s="45"/>
      <c r="B10" s="45"/>
      <c r="C10" s="45"/>
      <c r="D10" s="45"/>
      <c r="E10" s="45"/>
      <c r="F10" s="45"/>
      <c r="G10" s="45"/>
    </row>
    <row r="11" spans="1:15" ht="51" hidden="1" x14ac:dyDescent="0.2">
      <c r="A11" s="47" t="s">
        <v>31</v>
      </c>
      <c r="B11" s="14" t="s">
        <v>32</v>
      </c>
      <c r="C11" s="14" t="s">
        <v>33</v>
      </c>
      <c r="D11" s="14" t="s">
        <v>34</v>
      </c>
      <c r="E11" s="14" t="s">
        <v>35</v>
      </c>
      <c r="F11" s="14" t="s">
        <v>36</v>
      </c>
      <c r="G11" s="14" t="s">
        <v>37</v>
      </c>
      <c r="H11" s="45"/>
    </row>
    <row r="12" spans="1:15" hidden="1" x14ac:dyDescent="0.2">
      <c r="A12" s="47" t="s">
        <v>38</v>
      </c>
      <c r="B12" s="119" t="s">
        <v>39</v>
      </c>
      <c r="C12" s="119" t="s">
        <v>39</v>
      </c>
      <c r="D12" s="119" t="s">
        <v>39</v>
      </c>
      <c r="E12" s="119" t="s">
        <v>39</v>
      </c>
      <c r="F12" s="119" t="s">
        <v>31</v>
      </c>
      <c r="G12" s="119" t="s">
        <v>31</v>
      </c>
      <c r="H12" s="45"/>
    </row>
    <row r="13" spans="1:15" x14ac:dyDescent="0.2">
      <c r="A13" s="16" t="s">
        <v>40</v>
      </c>
      <c r="B13" s="106">
        <v>7746317.3700000001</v>
      </c>
      <c r="C13" s="107">
        <v>19652783</v>
      </c>
      <c r="D13" s="107">
        <v>19652783</v>
      </c>
      <c r="E13" s="106">
        <v>8649065.6899999995</v>
      </c>
      <c r="F13" s="106">
        <v>111.65390309847299</v>
      </c>
      <c r="G13" s="106">
        <v>44.009368495037101</v>
      </c>
      <c r="H13" s="50"/>
      <c r="I13" s="51"/>
      <c r="J13" s="51"/>
      <c r="K13" s="51"/>
      <c r="L13" s="51"/>
      <c r="M13" s="51"/>
      <c r="N13" s="51"/>
      <c r="O13" s="51"/>
    </row>
    <row r="14" spans="1:15" x14ac:dyDescent="0.2">
      <c r="A14" s="19" t="s">
        <v>190</v>
      </c>
      <c r="B14" s="106">
        <v>7329733.7999999998</v>
      </c>
      <c r="C14" s="107">
        <v>18551851</v>
      </c>
      <c r="D14" s="107">
        <v>18551851</v>
      </c>
      <c r="E14" s="106">
        <v>8470232.4499999993</v>
      </c>
      <c r="F14" s="106">
        <v>115.55989182035501</v>
      </c>
      <c r="G14" s="106">
        <v>45.6570745959527</v>
      </c>
      <c r="H14" s="50"/>
      <c r="I14" s="51"/>
      <c r="J14" s="51"/>
      <c r="K14" s="51"/>
      <c r="L14" s="51"/>
      <c r="M14" s="51"/>
      <c r="N14" s="51"/>
      <c r="O14" s="51"/>
    </row>
    <row r="15" spans="1:15" x14ac:dyDescent="0.2">
      <c r="A15" s="25" t="s">
        <v>191</v>
      </c>
      <c r="B15" s="108">
        <v>7263597.3200000003</v>
      </c>
      <c r="C15" s="109">
        <v>18238154</v>
      </c>
      <c r="D15" s="109">
        <v>18238154</v>
      </c>
      <c r="E15" s="108">
        <v>8442163.9000000004</v>
      </c>
      <c r="F15" s="108">
        <v>116.22565965702501</v>
      </c>
      <c r="G15" s="108">
        <v>46.288477989603599</v>
      </c>
      <c r="H15" s="45"/>
    </row>
    <row r="16" spans="1:15" x14ac:dyDescent="0.2">
      <c r="A16" s="25" t="s">
        <v>192</v>
      </c>
      <c r="B16" s="108">
        <v>66136.479999999996</v>
      </c>
      <c r="C16" s="109">
        <v>313697</v>
      </c>
      <c r="D16" s="109">
        <v>313697</v>
      </c>
      <c r="E16" s="108">
        <v>28068.55</v>
      </c>
      <c r="F16" s="108">
        <v>42.4403445723147</v>
      </c>
      <c r="G16" s="108">
        <v>8.9476628721345808</v>
      </c>
      <c r="H16" s="45"/>
    </row>
    <row r="17" spans="1:15" x14ac:dyDescent="0.2">
      <c r="A17" s="19" t="s">
        <v>193</v>
      </c>
      <c r="B17" s="106">
        <v>19098.89</v>
      </c>
      <c r="C17" s="107">
        <v>58228</v>
      </c>
      <c r="D17" s="107">
        <v>58228</v>
      </c>
      <c r="E17" s="106">
        <v>39124.800000000003</v>
      </c>
      <c r="F17" s="106">
        <v>204.85378993229401</v>
      </c>
      <c r="G17" s="106">
        <v>67.192416019784304</v>
      </c>
      <c r="H17" s="50"/>
      <c r="I17" s="51"/>
      <c r="J17" s="51"/>
      <c r="K17" s="51"/>
      <c r="L17" s="51"/>
      <c r="M17" s="51"/>
      <c r="N17" s="51"/>
      <c r="O17" s="51"/>
    </row>
    <row r="18" spans="1:15" x14ac:dyDescent="0.2">
      <c r="A18" s="25" t="s">
        <v>194</v>
      </c>
      <c r="B18" s="108">
        <v>19098.89</v>
      </c>
      <c r="C18" s="109">
        <v>58228</v>
      </c>
      <c r="D18" s="109">
        <v>58228</v>
      </c>
      <c r="E18" s="108">
        <v>39124.800000000003</v>
      </c>
      <c r="F18" s="108">
        <v>204.85378993229401</v>
      </c>
      <c r="G18" s="108">
        <v>67.192416019784304</v>
      </c>
      <c r="H18" s="45"/>
    </row>
    <row r="19" spans="1:15" x14ac:dyDescent="0.2">
      <c r="A19" s="19" t="s">
        <v>195</v>
      </c>
      <c r="B19" s="106">
        <v>44220.72</v>
      </c>
      <c r="C19" s="107">
        <v>55000</v>
      </c>
      <c r="D19" s="107">
        <v>55000</v>
      </c>
      <c r="E19" s="106">
        <v>36299.89</v>
      </c>
      <c r="F19" s="106">
        <v>82.087966907820601</v>
      </c>
      <c r="G19" s="106">
        <v>65.999799999999993</v>
      </c>
      <c r="H19" s="50"/>
      <c r="I19" s="51"/>
      <c r="J19" s="51"/>
      <c r="K19" s="51"/>
      <c r="L19" s="51"/>
      <c r="M19" s="51"/>
      <c r="N19" s="51"/>
      <c r="O19" s="51"/>
    </row>
    <row r="20" spans="1:15" ht="25.5" x14ac:dyDescent="0.2">
      <c r="A20" s="25" t="s">
        <v>196</v>
      </c>
      <c r="B20" s="108">
        <v>44220.72</v>
      </c>
      <c r="C20" s="109">
        <v>55000</v>
      </c>
      <c r="D20" s="109">
        <v>55000</v>
      </c>
      <c r="E20" s="108">
        <v>36299.89</v>
      </c>
      <c r="F20" s="108">
        <v>82.087966907820601</v>
      </c>
      <c r="G20" s="108">
        <v>65.999799999999993</v>
      </c>
      <c r="H20" s="45"/>
    </row>
    <row r="21" spans="1:15" x14ac:dyDescent="0.2">
      <c r="A21" s="19" t="s">
        <v>197</v>
      </c>
      <c r="B21" s="106">
        <v>353263.96</v>
      </c>
      <c r="C21" s="107">
        <v>987704</v>
      </c>
      <c r="D21" s="107">
        <v>987704</v>
      </c>
      <c r="E21" s="106">
        <v>103408.55</v>
      </c>
      <c r="F21" s="106">
        <v>29.2723180706008</v>
      </c>
      <c r="G21" s="106">
        <v>10.469589067169901</v>
      </c>
      <c r="H21" s="50"/>
      <c r="I21" s="51"/>
      <c r="J21" s="51"/>
      <c r="K21" s="51"/>
      <c r="L21" s="51"/>
      <c r="M21" s="51"/>
      <c r="N21" s="51"/>
      <c r="O21" s="51"/>
    </row>
    <row r="22" spans="1:15" x14ac:dyDescent="0.2">
      <c r="A22" s="25" t="s">
        <v>198</v>
      </c>
      <c r="B22" s="108">
        <v>160270.32999999999</v>
      </c>
      <c r="C22" s="109">
        <v>245668</v>
      </c>
      <c r="D22" s="109">
        <v>245668</v>
      </c>
      <c r="E22" s="108">
        <v>27039.64</v>
      </c>
      <c r="F22" s="108">
        <v>16.871269934990501</v>
      </c>
      <c r="G22" s="108">
        <v>11.0065779832945</v>
      </c>
      <c r="H22" s="45"/>
    </row>
    <row r="23" spans="1:15" x14ac:dyDescent="0.2">
      <c r="A23" s="25" t="s">
        <v>199</v>
      </c>
      <c r="B23" s="108">
        <v>168051.76</v>
      </c>
      <c r="C23" s="109">
        <v>715100</v>
      </c>
      <c r="D23" s="109">
        <v>715100</v>
      </c>
      <c r="E23" s="108">
        <v>76368.91</v>
      </c>
      <c r="F23" s="108">
        <v>45.4436835413089</v>
      </c>
      <c r="G23" s="108">
        <v>10.6794728010069</v>
      </c>
      <c r="H23" s="45"/>
    </row>
    <row r="24" spans="1:15" x14ac:dyDescent="0.2">
      <c r="A24" s="25" t="s">
        <v>200</v>
      </c>
      <c r="B24" s="108">
        <v>24941.87</v>
      </c>
      <c r="C24" s="109">
        <v>26936</v>
      </c>
      <c r="D24" s="109">
        <v>26936</v>
      </c>
      <c r="E24" s="111"/>
      <c r="F24" s="111"/>
      <c r="G24" s="111"/>
      <c r="H24" s="45"/>
    </row>
    <row r="25" spans="1:15" x14ac:dyDescent="0.2">
      <c r="A25" s="16" t="s">
        <v>70</v>
      </c>
      <c r="B25" s="106">
        <v>7628146.9400000004</v>
      </c>
      <c r="C25" s="107">
        <v>19559884</v>
      </c>
      <c r="D25" s="107">
        <v>19559884</v>
      </c>
      <c r="E25" s="106">
        <v>8646829.3200000003</v>
      </c>
      <c r="F25" s="106">
        <v>113.35425743647301</v>
      </c>
      <c r="G25" s="106">
        <v>44.206956033072601</v>
      </c>
      <c r="H25" s="50"/>
      <c r="I25" s="51"/>
      <c r="J25" s="51"/>
      <c r="K25" s="51"/>
      <c r="L25" s="51"/>
      <c r="M25" s="51"/>
      <c r="N25" s="51"/>
      <c r="O25" s="51"/>
    </row>
    <row r="26" spans="1:15" x14ac:dyDescent="0.2">
      <c r="A26" s="19" t="s">
        <v>190</v>
      </c>
      <c r="B26" s="106">
        <v>7329733.7999999998</v>
      </c>
      <c r="C26" s="107">
        <v>18551851</v>
      </c>
      <c r="D26" s="107">
        <v>18551851</v>
      </c>
      <c r="E26" s="106">
        <v>8470232.4499999993</v>
      </c>
      <c r="F26" s="106">
        <v>115.55989182035501</v>
      </c>
      <c r="G26" s="106">
        <v>45.6570745959527</v>
      </c>
      <c r="H26" s="50"/>
      <c r="I26" s="51"/>
      <c r="J26" s="51"/>
      <c r="K26" s="51"/>
      <c r="L26" s="51"/>
      <c r="M26" s="51"/>
      <c r="N26" s="51"/>
      <c r="O26" s="51"/>
    </row>
    <row r="27" spans="1:15" x14ac:dyDescent="0.2">
      <c r="A27" s="25" t="s">
        <v>191</v>
      </c>
      <c r="B27" s="108">
        <v>7263597.3200000003</v>
      </c>
      <c r="C27" s="109">
        <v>18238154</v>
      </c>
      <c r="D27" s="109">
        <v>18238154</v>
      </c>
      <c r="E27" s="108">
        <v>8442163.9000000004</v>
      </c>
      <c r="F27" s="108">
        <v>116.22565965702501</v>
      </c>
      <c r="G27" s="108">
        <v>46.288477989603599</v>
      </c>
      <c r="H27" s="45"/>
    </row>
    <row r="28" spans="1:15" x14ac:dyDescent="0.2">
      <c r="A28" s="25" t="s">
        <v>192</v>
      </c>
      <c r="B28" s="108">
        <v>66136.479999999996</v>
      </c>
      <c r="C28" s="109">
        <v>313697</v>
      </c>
      <c r="D28" s="109">
        <v>313697</v>
      </c>
      <c r="E28" s="108">
        <v>28068.55</v>
      </c>
      <c r="F28" s="108">
        <v>42.4403445723147</v>
      </c>
      <c r="G28" s="108">
        <v>8.9476628721345808</v>
      </c>
      <c r="H28" s="45"/>
    </row>
    <row r="29" spans="1:15" x14ac:dyDescent="0.2">
      <c r="A29" s="19" t="s">
        <v>193</v>
      </c>
      <c r="B29" s="106">
        <v>6741.65</v>
      </c>
      <c r="C29" s="107">
        <v>53228</v>
      </c>
      <c r="D29" s="107">
        <v>53228</v>
      </c>
      <c r="E29" s="106">
        <v>21702.77</v>
      </c>
      <c r="F29" s="106">
        <v>321.92074640481201</v>
      </c>
      <c r="G29" s="106">
        <v>40.773220861200898</v>
      </c>
      <c r="H29" s="50"/>
      <c r="I29" s="51"/>
      <c r="J29" s="51"/>
      <c r="K29" s="51"/>
      <c r="L29" s="51"/>
      <c r="M29" s="51"/>
      <c r="N29" s="51"/>
      <c r="O29" s="51"/>
    </row>
    <row r="30" spans="1:15" x14ac:dyDescent="0.2">
      <c r="A30" s="25" t="s">
        <v>194</v>
      </c>
      <c r="B30" s="108">
        <v>6741.65</v>
      </c>
      <c r="C30" s="109">
        <v>53228</v>
      </c>
      <c r="D30" s="109">
        <v>53228</v>
      </c>
      <c r="E30" s="108">
        <v>21702.77</v>
      </c>
      <c r="F30" s="108">
        <v>321.92074640481201</v>
      </c>
      <c r="G30" s="108">
        <v>40.773220861200898</v>
      </c>
      <c r="H30" s="45"/>
    </row>
    <row r="31" spans="1:15" x14ac:dyDescent="0.2">
      <c r="A31" s="19" t="s">
        <v>197</v>
      </c>
      <c r="B31" s="106">
        <v>291671.49</v>
      </c>
      <c r="C31" s="107">
        <v>954805</v>
      </c>
      <c r="D31" s="107">
        <v>954805</v>
      </c>
      <c r="E31" s="106">
        <v>154894.1</v>
      </c>
      <c r="F31" s="106">
        <v>53.105670355371402</v>
      </c>
      <c r="G31" s="106">
        <v>16.222589952922299</v>
      </c>
      <c r="H31" s="50"/>
      <c r="I31" s="51"/>
      <c r="J31" s="51"/>
      <c r="K31" s="51"/>
      <c r="L31" s="51"/>
      <c r="M31" s="51"/>
      <c r="N31" s="51"/>
      <c r="O31" s="51"/>
    </row>
    <row r="32" spans="1:15" x14ac:dyDescent="0.2">
      <c r="A32" s="25" t="s">
        <v>198</v>
      </c>
      <c r="B32" s="108">
        <v>98677.86</v>
      </c>
      <c r="C32" s="109">
        <v>212769</v>
      </c>
      <c r="D32" s="109">
        <v>212769</v>
      </c>
      <c r="E32" s="108">
        <v>78525.19</v>
      </c>
      <c r="F32" s="108">
        <v>79.577313492611196</v>
      </c>
      <c r="G32" s="108">
        <v>36.906311539744998</v>
      </c>
      <c r="H32" s="45"/>
    </row>
    <row r="33" spans="1:8" x14ac:dyDescent="0.2">
      <c r="A33" s="25" t="s">
        <v>199</v>
      </c>
      <c r="B33" s="108">
        <v>168051.76</v>
      </c>
      <c r="C33" s="109">
        <v>715100</v>
      </c>
      <c r="D33" s="109">
        <v>715100</v>
      </c>
      <c r="E33" s="108">
        <v>76368.91</v>
      </c>
      <c r="F33" s="108">
        <v>45.4436835413089</v>
      </c>
      <c r="G33" s="108">
        <v>10.6794728010069</v>
      </c>
      <c r="H33" s="45"/>
    </row>
    <row r="34" spans="1:8" x14ac:dyDescent="0.2">
      <c r="A34" s="25" t="s">
        <v>200</v>
      </c>
      <c r="B34" s="108">
        <v>24941.87</v>
      </c>
      <c r="C34" s="109">
        <v>26936</v>
      </c>
      <c r="D34" s="109">
        <v>26936</v>
      </c>
      <c r="E34" s="111"/>
      <c r="F34" s="111"/>
      <c r="G34" s="111"/>
      <c r="H34" s="45"/>
    </row>
    <row r="35" spans="1:8" x14ac:dyDescent="0.2">
      <c r="A35" s="25"/>
      <c r="B35" s="108"/>
      <c r="C35" s="109"/>
      <c r="D35" s="109"/>
      <c r="E35" s="111"/>
      <c r="F35" s="111"/>
      <c r="G35" s="111"/>
      <c r="H35" s="45"/>
    </row>
    <row r="36" spans="1:8" x14ac:dyDescent="0.2">
      <c r="A36" s="25"/>
      <c r="B36" s="108"/>
      <c r="C36" s="109"/>
      <c r="D36" s="109"/>
      <c r="E36" s="111"/>
      <c r="F36" s="111"/>
      <c r="G36" s="111"/>
      <c r="H36" s="45"/>
    </row>
    <row r="40" spans="1:8" ht="14.25" x14ac:dyDescent="0.2">
      <c r="F40" s="40"/>
    </row>
    <row r="41" spans="1:8" ht="14.25" x14ac:dyDescent="0.2">
      <c r="F41" s="40"/>
    </row>
    <row r="42" spans="1:8" ht="14.25" x14ac:dyDescent="0.2">
      <c r="F42" s="40"/>
    </row>
  </sheetData>
  <mergeCells count="2">
    <mergeCell ref="A2:J2"/>
    <mergeCell ref="A5:G5"/>
  </mergeCells>
  <printOptions horizontalCentered="1"/>
  <pageMargins left="0.70866141732283472" right="0.70866141732283472" top="1.0629921259842521" bottom="0.74803149606299213" header="0.31496062992125984" footer="0.31496062992125984"/>
  <pageSetup paperSize="9" orientation="landscape" r:id="rId1"/>
  <headerFooter>
    <oddHeader>&amp;L&amp;G</oddHeader>
    <oddFooter>&amp;R&amp;P/&amp;N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A11E6-5734-4E25-A9DE-AC73A83555F5}">
  <sheetPr codeName="Sheet5">
    <pageSetUpPr fitToPage="1"/>
  </sheetPr>
  <dimension ref="A1:O22"/>
  <sheetViews>
    <sheetView topLeftCell="A4" zoomScaleNormal="100" workbookViewId="0">
      <selection activeCell="H29" sqref="H29"/>
    </sheetView>
  </sheetViews>
  <sheetFormatPr defaultRowHeight="12.75" x14ac:dyDescent="0.2"/>
  <cols>
    <col min="1" max="1" width="14.5" style="41" customWidth="1"/>
    <col min="2" max="2" width="32.6640625" style="53" customWidth="1"/>
    <col min="3" max="3" width="23.5" style="54" customWidth="1"/>
    <col min="4" max="5" width="20.6640625" style="55" bestFit="1" customWidth="1"/>
    <col min="6" max="6" width="19.33203125" style="54" bestFit="1" customWidth="1"/>
    <col min="7" max="7" width="18.33203125" style="54" bestFit="1" customWidth="1"/>
    <col min="8" max="8" width="21.5" style="54" bestFit="1" customWidth="1"/>
    <col min="9" max="9" width="18" style="41" bestFit="1" customWidth="1"/>
    <col min="10" max="10" width="11" style="41" bestFit="1" customWidth="1"/>
    <col min="11" max="11" width="18" style="41" bestFit="1" customWidth="1"/>
    <col min="12" max="12" width="11" style="41" bestFit="1" customWidth="1"/>
    <col min="13" max="256" width="9.33203125" style="41"/>
    <col min="257" max="257" width="14.5" style="41" customWidth="1"/>
    <col min="258" max="258" width="32.6640625" style="41" customWidth="1"/>
    <col min="259" max="259" width="23.5" style="41" customWidth="1"/>
    <col min="260" max="261" width="20.6640625" style="41" bestFit="1" customWidth="1"/>
    <col min="262" max="262" width="19.33203125" style="41" bestFit="1" customWidth="1"/>
    <col min="263" max="263" width="18.33203125" style="41" bestFit="1" customWidth="1"/>
    <col min="264" max="264" width="21.5" style="41" bestFit="1" customWidth="1"/>
    <col min="265" max="265" width="18" style="41" bestFit="1" customWidth="1"/>
    <col min="266" max="266" width="11" style="41" bestFit="1" customWidth="1"/>
    <col min="267" max="267" width="18" style="41" bestFit="1" customWidth="1"/>
    <col min="268" max="268" width="11" style="41" bestFit="1" customWidth="1"/>
    <col min="269" max="512" width="9.33203125" style="41"/>
    <col min="513" max="513" width="14.5" style="41" customWidth="1"/>
    <col min="514" max="514" width="32.6640625" style="41" customWidth="1"/>
    <col min="515" max="515" width="23.5" style="41" customWidth="1"/>
    <col min="516" max="517" width="20.6640625" style="41" bestFit="1" customWidth="1"/>
    <col min="518" max="518" width="19.33203125" style="41" bestFit="1" customWidth="1"/>
    <col min="519" max="519" width="18.33203125" style="41" bestFit="1" customWidth="1"/>
    <col min="520" max="520" width="21.5" style="41" bestFit="1" customWidth="1"/>
    <col min="521" max="521" width="18" style="41" bestFit="1" customWidth="1"/>
    <col min="522" max="522" width="11" style="41" bestFit="1" customWidth="1"/>
    <col min="523" max="523" width="18" style="41" bestFit="1" customWidth="1"/>
    <col min="524" max="524" width="11" style="41" bestFit="1" customWidth="1"/>
    <col min="525" max="768" width="9.33203125" style="41"/>
    <col min="769" max="769" width="14.5" style="41" customWidth="1"/>
    <col min="770" max="770" width="32.6640625" style="41" customWidth="1"/>
    <col min="771" max="771" width="23.5" style="41" customWidth="1"/>
    <col min="772" max="773" width="20.6640625" style="41" bestFit="1" customWidth="1"/>
    <col min="774" max="774" width="19.33203125" style="41" bestFit="1" customWidth="1"/>
    <col min="775" max="775" width="18.33203125" style="41" bestFit="1" customWidth="1"/>
    <col min="776" max="776" width="21.5" style="41" bestFit="1" customWidth="1"/>
    <col min="777" max="777" width="18" style="41" bestFit="1" customWidth="1"/>
    <col min="778" max="778" width="11" style="41" bestFit="1" customWidth="1"/>
    <col min="779" max="779" width="18" style="41" bestFit="1" customWidth="1"/>
    <col min="780" max="780" width="11" style="41" bestFit="1" customWidth="1"/>
    <col min="781" max="1024" width="9.33203125" style="41"/>
    <col min="1025" max="1025" width="14.5" style="41" customWidth="1"/>
    <col min="1026" max="1026" width="32.6640625" style="41" customWidth="1"/>
    <col min="1027" max="1027" width="23.5" style="41" customWidth="1"/>
    <col min="1028" max="1029" width="20.6640625" style="41" bestFit="1" customWidth="1"/>
    <col min="1030" max="1030" width="19.33203125" style="41" bestFit="1" customWidth="1"/>
    <col min="1031" max="1031" width="18.33203125" style="41" bestFit="1" customWidth="1"/>
    <col min="1032" max="1032" width="21.5" style="41" bestFit="1" customWidth="1"/>
    <col min="1033" max="1033" width="18" style="41" bestFit="1" customWidth="1"/>
    <col min="1034" max="1034" width="11" style="41" bestFit="1" customWidth="1"/>
    <col min="1035" max="1035" width="18" style="41" bestFit="1" customWidth="1"/>
    <col min="1036" max="1036" width="11" style="41" bestFit="1" customWidth="1"/>
    <col min="1037" max="1280" width="9.33203125" style="41"/>
    <col min="1281" max="1281" width="14.5" style="41" customWidth="1"/>
    <col min="1282" max="1282" width="32.6640625" style="41" customWidth="1"/>
    <col min="1283" max="1283" width="23.5" style="41" customWidth="1"/>
    <col min="1284" max="1285" width="20.6640625" style="41" bestFit="1" customWidth="1"/>
    <col min="1286" max="1286" width="19.33203125" style="41" bestFit="1" customWidth="1"/>
    <col min="1287" max="1287" width="18.33203125" style="41" bestFit="1" customWidth="1"/>
    <col min="1288" max="1288" width="21.5" style="41" bestFit="1" customWidth="1"/>
    <col min="1289" max="1289" width="18" style="41" bestFit="1" customWidth="1"/>
    <col min="1290" max="1290" width="11" style="41" bestFit="1" customWidth="1"/>
    <col min="1291" max="1291" width="18" style="41" bestFit="1" customWidth="1"/>
    <col min="1292" max="1292" width="11" style="41" bestFit="1" customWidth="1"/>
    <col min="1293" max="1536" width="9.33203125" style="41"/>
    <col min="1537" max="1537" width="14.5" style="41" customWidth="1"/>
    <col min="1538" max="1538" width="32.6640625" style="41" customWidth="1"/>
    <col min="1539" max="1539" width="23.5" style="41" customWidth="1"/>
    <col min="1540" max="1541" width="20.6640625" style="41" bestFit="1" customWidth="1"/>
    <col min="1542" max="1542" width="19.33203125" style="41" bestFit="1" customWidth="1"/>
    <col min="1543" max="1543" width="18.33203125" style="41" bestFit="1" customWidth="1"/>
    <col min="1544" max="1544" width="21.5" style="41" bestFit="1" customWidth="1"/>
    <col min="1545" max="1545" width="18" style="41" bestFit="1" customWidth="1"/>
    <col min="1546" max="1546" width="11" style="41" bestFit="1" customWidth="1"/>
    <col min="1547" max="1547" width="18" style="41" bestFit="1" customWidth="1"/>
    <col min="1548" max="1548" width="11" style="41" bestFit="1" customWidth="1"/>
    <col min="1549" max="1792" width="9.33203125" style="41"/>
    <col min="1793" max="1793" width="14.5" style="41" customWidth="1"/>
    <col min="1794" max="1794" width="32.6640625" style="41" customWidth="1"/>
    <col min="1795" max="1795" width="23.5" style="41" customWidth="1"/>
    <col min="1796" max="1797" width="20.6640625" style="41" bestFit="1" customWidth="1"/>
    <col min="1798" max="1798" width="19.33203125" style="41" bestFit="1" customWidth="1"/>
    <col min="1799" max="1799" width="18.33203125" style="41" bestFit="1" customWidth="1"/>
    <col min="1800" max="1800" width="21.5" style="41" bestFit="1" customWidth="1"/>
    <col min="1801" max="1801" width="18" style="41" bestFit="1" customWidth="1"/>
    <col min="1802" max="1802" width="11" style="41" bestFit="1" customWidth="1"/>
    <col min="1803" max="1803" width="18" style="41" bestFit="1" customWidth="1"/>
    <col min="1804" max="1804" width="11" style="41" bestFit="1" customWidth="1"/>
    <col min="1805" max="2048" width="9.33203125" style="41"/>
    <col min="2049" max="2049" width="14.5" style="41" customWidth="1"/>
    <col min="2050" max="2050" width="32.6640625" style="41" customWidth="1"/>
    <col min="2051" max="2051" width="23.5" style="41" customWidth="1"/>
    <col min="2052" max="2053" width="20.6640625" style="41" bestFit="1" customWidth="1"/>
    <col min="2054" max="2054" width="19.33203125" style="41" bestFit="1" customWidth="1"/>
    <col min="2055" max="2055" width="18.33203125" style="41" bestFit="1" customWidth="1"/>
    <col min="2056" max="2056" width="21.5" style="41" bestFit="1" customWidth="1"/>
    <col min="2057" max="2057" width="18" style="41" bestFit="1" customWidth="1"/>
    <col min="2058" max="2058" width="11" style="41" bestFit="1" customWidth="1"/>
    <col min="2059" max="2059" width="18" style="41" bestFit="1" customWidth="1"/>
    <col min="2060" max="2060" width="11" style="41" bestFit="1" customWidth="1"/>
    <col min="2061" max="2304" width="9.33203125" style="41"/>
    <col min="2305" max="2305" width="14.5" style="41" customWidth="1"/>
    <col min="2306" max="2306" width="32.6640625" style="41" customWidth="1"/>
    <col min="2307" max="2307" width="23.5" style="41" customWidth="1"/>
    <col min="2308" max="2309" width="20.6640625" style="41" bestFit="1" customWidth="1"/>
    <col min="2310" max="2310" width="19.33203125" style="41" bestFit="1" customWidth="1"/>
    <col min="2311" max="2311" width="18.33203125" style="41" bestFit="1" customWidth="1"/>
    <col min="2312" max="2312" width="21.5" style="41" bestFit="1" customWidth="1"/>
    <col min="2313" max="2313" width="18" style="41" bestFit="1" customWidth="1"/>
    <col min="2314" max="2314" width="11" style="41" bestFit="1" customWidth="1"/>
    <col min="2315" max="2315" width="18" style="41" bestFit="1" customWidth="1"/>
    <col min="2316" max="2316" width="11" style="41" bestFit="1" customWidth="1"/>
    <col min="2317" max="2560" width="9.33203125" style="41"/>
    <col min="2561" max="2561" width="14.5" style="41" customWidth="1"/>
    <col min="2562" max="2562" width="32.6640625" style="41" customWidth="1"/>
    <col min="2563" max="2563" width="23.5" style="41" customWidth="1"/>
    <col min="2564" max="2565" width="20.6640625" style="41" bestFit="1" customWidth="1"/>
    <col min="2566" max="2566" width="19.33203125" style="41" bestFit="1" customWidth="1"/>
    <col min="2567" max="2567" width="18.33203125" style="41" bestFit="1" customWidth="1"/>
    <col min="2568" max="2568" width="21.5" style="41" bestFit="1" customWidth="1"/>
    <col min="2569" max="2569" width="18" style="41" bestFit="1" customWidth="1"/>
    <col min="2570" max="2570" width="11" style="41" bestFit="1" customWidth="1"/>
    <col min="2571" max="2571" width="18" style="41" bestFit="1" customWidth="1"/>
    <col min="2572" max="2572" width="11" style="41" bestFit="1" customWidth="1"/>
    <col min="2573" max="2816" width="9.33203125" style="41"/>
    <col min="2817" max="2817" width="14.5" style="41" customWidth="1"/>
    <col min="2818" max="2818" width="32.6640625" style="41" customWidth="1"/>
    <col min="2819" max="2819" width="23.5" style="41" customWidth="1"/>
    <col min="2820" max="2821" width="20.6640625" style="41" bestFit="1" customWidth="1"/>
    <col min="2822" max="2822" width="19.33203125" style="41" bestFit="1" customWidth="1"/>
    <col min="2823" max="2823" width="18.33203125" style="41" bestFit="1" customWidth="1"/>
    <col min="2824" max="2824" width="21.5" style="41" bestFit="1" customWidth="1"/>
    <col min="2825" max="2825" width="18" style="41" bestFit="1" customWidth="1"/>
    <col min="2826" max="2826" width="11" style="41" bestFit="1" customWidth="1"/>
    <col min="2827" max="2827" width="18" style="41" bestFit="1" customWidth="1"/>
    <col min="2828" max="2828" width="11" style="41" bestFit="1" customWidth="1"/>
    <col min="2829" max="3072" width="9.33203125" style="41"/>
    <col min="3073" max="3073" width="14.5" style="41" customWidth="1"/>
    <col min="3074" max="3074" width="32.6640625" style="41" customWidth="1"/>
    <col min="3075" max="3075" width="23.5" style="41" customWidth="1"/>
    <col min="3076" max="3077" width="20.6640625" style="41" bestFit="1" customWidth="1"/>
    <col min="3078" max="3078" width="19.33203125" style="41" bestFit="1" customWidth="1"/>
    <col min="3079" max="3079" width="18.33203125" style="41" bestFit="1" customWidth="1"/>
    <col min="3080" max="3080" width="21.5" style="41" bestFit="1" customWidth="1"/>
    <col min="3081" max="3081" width="18" style="41" bestFit="1" customWidth="1"/>
    <col min="3082" max="3082" width="11" style="41" bestFit="1" customWidth="1"/>
    <col min="3083" max="3083" width="18" style="41" bestFit="1" customWidth="1"/>
    <col min="3084" max="3084" width="11" style="41" bestFit="1" customWidth="1"/>
    <col min="3085" max="3328" width="9.33203125" style="41"/>
    <col min="3329" max="3329" width="14.5" style="41" customWidth="1"/>
    <col min="3330" max="3330" width="32.6640625" style="41" customWidth="1"/>
    <col min="3331" max="3331" width="23.5" style="41" customWidth="1"/>
    <col min="3332" max="3333" width="20.6640625" style="41" bestFit="1" customWidth="1"/>
    <col min="3334" max="3334" width="19.33203125" style="41" bestFit="1" customWidth="1"/>
    <col min="3335" max="3335" width="18.33203125" style="41" bestFit="1" customWidth="1"/>
    <col min="3336" max="3336" width="21.5" style="41" bestFit="1" customWidth="1"/>
    <col min="3337" max="3337" width="18" style="41" bestFit="1" customWidth="1"/>
    <col min="3338" max="3338" width="11" style="41" bestFit="1" customWidth="1"/>
    <col min="3339" max="3339" width="18" style="41" bestFit="1" customWidth="1"/>
    <col min="3340" max="3340" width="11" style="41" bestFit="1" customWidth="1"/>
    <col min="3341" max="3584" width="9.33203125" style="41"/>
    <col min="3585" max="3585" width="14.5" style="41" customWidth="1"/>
    <col min="3586" max="3586" width="32.6640625" style="41" customWidth="1"/>
    <col min="3587" max="3587" width="23.5" style="41" customWidth="1"/>
    <col min="3588" max="3589" width="20.6640625" style="41" bestFit="1" customWidth="1"/>
    <col min="3590" max="3590" width="19.33203125" style="41" bestFit="1" customWidth="1"/>
    <col min="3591" max="3591" width="18.33203125" style="41" bestFit="1" customWidth="1"/>
    <col min="3592" max="3592" width="21.5" style="41" bestFit="1" customWidth="1"/>
    <col min="3593" max="3593" width="18" style="41" bestFit="1" customWidth="1"/>
    <col min="3594" max="3594" width="11" style="41" bestFit="1" customWidth="1"/>
    <col min="3595" max="3595" width="18" style="41" bestFit="1" customWidth="1"/>
    <col min="3596" max="3596" width="11" style="41" bestFit="1" customWidth="1"/>
    <col min="3597" max="3840" width="9.33203125" style="41"/>
    <col min="3841" max="3841" width="14.5" style="41" customWidth="1"/>
    <col min="3842" max="3842" width="32.6640625" style="41" customWidth="1"/>
    <col min="3843" max="3843" width="23.5" style="41" customWidth="1"/>
    <col min="3844" max="3845" width="20.6640625" style="41" bestFit="1" customWidth="1"/>
    <col min="3846" max="3846" width="19.33203125" style="41" bestFit="1" customWidth="1"/>
    <col min="3847" max="3847" width="18.33203125" style="41" bestFit="1" customWidth="1"/>
    <col min="3848" max="3848" width="21.5" style="41" bestFit="1" customWidth="1"/>
    <col min="3849" max="3849" width="18" style="41" bestFit="1" customWidth="1"/>
    <col min="3850" max="3850" width="11" style="41" bestFit="1" customWidth="1"/>
    <col min="3851" max="3851" width="18" style="41" bestFit="1" customWidth="1"/>
    <col min="3852" max="3852" width="11" style="41" bestFit="1" customWidth="1"/>
    <col min="3853" max="4096" width="9.33203125" style="41"/>
    <col min="4097" max="4097" width="14.5" style="41" customWidth="1"/>
    <col min="4098" max="4098" width="32.6640625" style="41" customWidth="1"/>
    <col min="4099" max="4099" width="23.5" style="41" customWidth="1"/>
    <col min="4100" max="4101" width="20.6640625" style="41" bestFit="1" customWidth="1"/>
    <col min="4102" max="4102" width="19.33203125" style="41" bestFit="1" customWidth="1"/>
    <col min="4103" max="4103" width="18.33203125" style="41" bestFit="1" customWidth="1"/>
    <col min="4104" max="4104" width="21.5" style="41" bestFit="1" customWidth="1"/>
    <col min="4105" max="4105" width="18" style="41" bestFit="1" customWidth="1"/>
    <col min="4106" max="4106" width="11" style="41" bestFit="1" customWidth="1"/>
    <col min="4107" max="4107" width="18" style="41" bestFit="1" customWidth="1"/>
    <col min="4108" max="4108" width="11" style="41" bestFit="1" customWidth="1"/>
    <col min="4109" max="4352" width="9.33203125" style="41"/>
    <col min="4353" max="4353" width="14.5" style="41" customWidth="1"/>
    <col min="4354" max="4354" width="32.6640625" style="41" customWidth="1"/>
    <col min="4355" max="4355" width="23.5" style="41" customWidth="1"/>
    <col min="4356" max="4357" width="20.6640625" style="41" bestFit="1" customWidth="1"/>
    <col min="4358" max="4358" width="19.33203125" style="41" bestFit="1" customWidth="1"/>
    <col min="4359" max="4359" width="18.33203125" style="41" bestFit="1" customWidth="1"/>
    <col min="4360" max="4360" width="21.5" style="41" bestFit="1" customWidth="1"/>
    <col min="4361" max="4361" width="18" style="41" bestFit="1" customWidth="1"/>
    <col min="4362" max="4362" width="11" style="41" bestFit="1" customWidth="1"/>
    <col min="4363" max="4363" width="18" style="41" bestFit="1" customWidth="1"/>
    <col min="4364" max="4364" width="11" style="41" bestFit="1" customWidth="1"/>
    <col min="4365" max="4608" width="9.33203125" style="41"/>
    <col min="4609" max="4609" width="14.5" style="41" customWidth="1"/>
    <col min="4610" max="4610" width="32.6640625" style="41" customWidth="1"/>
    <col min="4611" max="4611" width="23.5" style="41" customWidth="1"/>
    <col min="4612" max="4613" width="20.6640625" style="41" bestFit="1" customWidth="1"/>
    <col min="4614" max="4614" width="19.33203125" style="41" bestFit="1" customWidth="1"/>
    <col min="4615" max="4615" width="18.33203125" style="41" bestFit="1" customWidth="1"/>
    <col min="4616" max="4616" width="21.5" style="41" bestFit="1" customWidth="1"/>
    <col min="4617" max="4617" width="18" style="41" bestFit="1" customWidth="1"/>
    <col min="4618" max="4618" width="11" style="41" bestFit="1" customWidth="1"/>
    <col min="4619" max="4619" width="18" style="41" bestFit="1" customWidth="1"/>
    <col min="4620" max="4620" width="11" style="41" bestFit="1" customWidth="1"/>
    <col min="4621" max="4864" width="9.33203125" style="41"/>
    <col min="4865" max="4865" width="14.5" style="41" customWidth="1"/>
    <col min="4866" max="4866" width="32.6640625" style="41" customWidth="1"/>
    <col min="4867" max="4867" width="23.5" style="41" customWidth="1"/>
    <col min="4868" max="4869" width="20.6640625" style="41" bestFit="1" customWidth="1"/>
    <col min="4870" max="4870" width="19.33203125" style="41" bestFit="1" customWidth="1"/>
    <col min="4871" max="4871" width="18.33203125" style="41" bestFit="1" customWidth="1"/>
    <col min="4872" max="4872" width="21.5" style="41" bestFit="1" customWidth="1"/>
    <col min="4873" max="4873" width="18" style="41" bestFit="1" customWidth="1"/>
    <col min="4874" max="4874" width="11" style="41" bestFit="1" customWidth="1"/>
    <col min="4875" max="4875" width="18" style="41" bestFit="1" customWidth="1"/>
    <col min="4876" max="4876" width="11" style="41" bestFit="1" customWidth="1"/>
    <col min="4877" max="5120" width="9.33203125" style="41"/>
    <col min="5121" max="5121" width="14.5" style="41" customWidth="1"/>
    <col min="5122" max="5122" width="32.6640625" style="41" customWidth="1"/>
    <col min="5123" max="5123" width="23.5" style="41" customWidth="1"/>
    <col min="5124" max="5125" width="20.6640625" style="41" bestFit="1" customWidth="1"/>
    <col min="5126" max="5126" width="19.33203125" style="41" bestFit="1" customWidth="1"/>
    <col min="5127" max="5127" width="18.33203125" style="41" bestFit="1" customWidth="1"/>
    <col min="5128" max="5128" width="21.5" style="41" bestFit="1" customWidth="1"/>
    <col min="5129" max="5129" width="18" style="41" bestFit="1" customWidth="1"/>
    <col min="5130" max="5130" width="11" style="41" bestFit="1" customWidth="1"/>
    <col min="5131" max="5131" width="18" style="41" bestFit="1" customWidth="1"/>
    <col min="5132" max="5132" width="11" style="41" bestFit="1" customWidth="1"/>
    <col min="5133" max="5376" width="9.33203125" style="41"/>
    <col min="5377" max="5377" width="14.5" style="41" customWidth="1"/>
    <col min="5378" max="5378" width="32.6640625" style="41" customWidth="1"/>
    <col min="5379" max="5379" width="23.5" style="41" customWidth="1"/>
    <col min="5380" max="5381" width="20.6640625" style="41" bestFit="1" customWidth="1"/>
    <col min="5382" max="5382" width="19.33203125" style="41" bestFit="1" customWidth="1"/>
    <col min="5383" max="5383" width="18.33203125" style="41" bestFit="1" customWidth="1"/>
    <col min="5384" max="5384" width="21.5" style="41" bestFit="1" customWidth="1"/>
    <col min="5385" max="5385" width="18" style="41" bestFit="1" customWidth="1"/>
    <col min="5386" max="5386" width="11" style="41" bestFit="1" customWidth="1"/>
    <col min="5387" max="5387" width="18" style="41" bestFit="1" customWidth="1"/>
    <col min="5388" max="5388" width="11" style="41" bestFit="1" customWidth="1"/>
    <col min="5389" max="5632" width="9.33203125" style="41"/>
    <col min="5633" max="5633" width="14.5" style="41" customWidth="1"/>
    <col min="5634" max="5634" width="32.6640625" style="41" customWidth="1"/>
    <col min="5635" max="5635" width="23.5" style="41" customWidth="1"/>
    <col min="5636" max="5637" width="20.6640625" style="41" bestFit="1" customWidth="1"/>
    <col min="5638" max="5638" width="19.33203125" style="41" bestFit="1" customWidth="1"/>
    <col min="5639" max="5639" width="18.33203125" style="41" bestFit="1" customWidth="1"/>
    <col min="5640" max="5640" width="21.5" style="41" bestFit="1" customWidth="1"/>
    <col min="5641" max="5641" width="18" style="41" bestFit="1" customWidth="1"/>
    <col min="5642" max="5642" width="11" style="41" bestFit="1" customWidth="1"/>
    <col min="5643" max="5643" width="18" style="41" bestFit="1" customWidth="1"/>
    <col min="5644" max="5644" width="11" style="41" bestFit="1" customWidth="1"/>
    <col min="5645" max="5888" width="9.33203125" style="41"/>
    <col min="5889" max="5889" width="14.5" style="41" customWidth="1"/>
    <col min="5890" max="5890" width="32.6640625" style="41" customWidth="1"/>
    <col min="5891" max="5891" width="23.5" style="41" customWidth="1"/>
    <col min="5892" max="5893" width="20.6640625" style="41" bestFit="1" customWidth="1"/>
    <col min="5894" max="5894" width="19.33203125" style="41" bestFit="1" customWidth="1"/>
    <col min="5895" max="5895" width="18.33203125" style="41" bestFit="1" customWidth="1"/>
    <col min="5896" max="5896" width="21.5" style="41" bestFit="1" customWidth="1"/>
    <col min="5897" max="5897" width="18" style="41" bestFit="1" customWidth="1"/>
    <col min="5898" max="5898" width="11" style="41" bestFit="1" customWidth="1"/>
    <col min="5899" max="5899" width="18" style="41" bestFit="1" customWidth="1"/>
    <col min="5900" max="5900" width="11" style="41" bestFit="1" customWidth="1"/>
    <col min="5901" max="6144" width="9.33203125" style="41"/>
    <col min="6145" max="6145" width="14.5" style="41" customWidth="1"/>
    <col min="6146" max="6146" width="32.6640625" style="41" customWidth="1"/>
    <col min="6147" max="6147" width="23.5" style="41" customWidth="1"/>
    <col min="6148" max="6149" width="20.6640625" style="41" bestFit="1" customWidth="1"/>
    <col min="6150" max="6150" width="19.33203125" style="41" bestFit="1" customWidth="1"/>
    <col min="6151" max="6151" width="18.33203125" style="41" bestFit="1" customWidth="1"/>
    <col min="6152" max="6152" width="21.5" style="41" bestFit="1" customWidth="1"/>
    <col min="6153" max="6153" width="18" style="41" bestFit="1" customWidth="1"/>
    <col min="6154" max="6154" width="11" style="41" bestFit="1" customWidth="1"/>
    <col min="6155" max="6155" width="18" style="41" bestFit="1" customWidth="1"/>
    <col min="6156" max="6156" width="11" style="41" bestFit="1" customWidth="1"/>
    <col min="6157" max="6400" width="9.33203125" style="41"/>
    <col min="6401" max="6401" width="14.5" style="41" customWidth="1"/>
    <col min="6402" max="6402" width="32.6640625" style="41" customWidth="1"/>
    <col min="6403" max="6403" width="23.5" style="41" customWidth="1"/>
    <col min="6404" max="6405" width="20.6640625" style="41" bestFit="1" customWidth="1"/>
    <col min="6406" max="6406" width="19.33203125" style="41" bestFit="1" customWidth="1"/>
    <col min="6407" max="6407" width="18.33203125" style="41" bestFit="1" customWidth="1"/>
    <col min="6408" max="6408" width="21.5" style="41" bestFit="1" customWidth="1"/>
    <col min="6409" max="6409" width="18" style="41" bestFit="1" customWidth="1"/>
    <col min="6410" max="6410" width="11" style="41" bestFit="1" customWidth="1"/>
    <col min="6411" max="6411" width="18" style="41" bestFit="1" customWidth="1"/>
    <col min="6412" max="6412" width="11" style="41" bestFit="1" customWidth="1"/>
    <col min="6413" max="6656" width="9.33203125" style="41"/>
    <col min="6657" max="6657" width="14.5" style="41" customWidth="1"/>
    <col min="6658" max="6658" width="32.6640625" style="41" customWidth="1"/>
    <col min="6659" max="6659" width="23.5" style="41" customWidth="1"/>
    <col min="6660" max="6661" width="20.6640625" style="41" bestFit="1" customWidth="1"/>
    <col min="6662" max="6662" width="19.33203125" style="41" bestFit="1" customWidth="1"/>
    <col min="6663" max="6663" width="18.33203125" style="41" bestFit="1" customWidth="1"/>
    <col min="6664" max="6664" width="21.5" style="41" bestFit="1" customWidth="1"/>
    <col min="6665" max="6665" width="18" style="41" bestFit="1" customWidth="1"/>
    <col min="6666" max="6666" width="11" style="41" bestFit="1" customWidth="1"/>
    <col min="6667" max="6667" width="18" style="41" bestFit="1" customWidth="1"/>
    <col min="6668" max="6668" width="11" style="41" bestFit="1" customWidth="1"/>
    <col min="6669" max="6912" width="9.33203125" style="41"/>
    <col min="6913" max="6913" width="14.5" style="41" customWidth="1"/>
    <col min="6914" max="6914" width="32.6640625" style="41" customWidth="1"/>
    <col min="6915" max="6915" width="23.5" style="41" customWidth="1"/>
    <col min="6916" max="6917" width="20.6640625" style="41" bestFit="1" customWidth="1"/>
    <col min="6918" max="6918" width="19.33203125" style="41" bestFit="1" customWidth="1"/>
    <col min="6919" max="6919" width="18.33203125" style="41" bestFit="1" customWidth="1"/>
    <col min="6920" max="6920" width="21.5" style="41" bestFit="1" customWidth="1"/>
    <col min="6921" max="6921" width="18" style="41" bestFit="1" customWidth="1"/>
    <col min="6922" max="6922" width="11" style="41" bestFit="1" customWidth="1"/>
    <col min="6923" max="6923" width="18" style="41" bestFit="1" customWidth="1"/>
    <col min="6924" max="6924" width="11" style="41" bestFit="1" customWidth="1"/>
    <col min="6925" max="7168" width="9.33203125" style="41"/>
    <col min="7169" max="7169" width="14.5" style="41" customWidth="1"/>
    <col min="7170" max="7170" width="32.6640625" style="41" customWidth="1"/>
    <col min="7171" max="7171" width="23.5" style="41" customWidth="1"/>
    <col min="7172" max="7173" width="20.6640625" style="41" bestFit="1" customWidth="1"/>
    <col min="7174" max="7174" width="19.33203125" style="41" bestFit="1" customWidth="1"/>
    <col min="7175" max="7175" width="18.33203125" style="41" bestFit="1" customWidth="1"/>
    <col min="7176" max="7176" width="21.5" style="41" bestFit="1" customWidth="1"/>
    <col min="7177" max="7177" width="18" style="41" bestFit="1" customWidth="1"/>
    <col min="7178" max="7178" width="11" style="41" bestFit="1" customWidth="1"/>
    <col min="7179" max="7179" width="18" style="41" bestFit="1" customWidth="1"/>
    <col min="7180" max="7180" width="11" style="41" bestFit="1" customWidth="1"/>
    <col min="7181" max="7424" width="9.33203125" style="41"/>
    <col min="7425" max="7425" width="14.5" style="41" customWidth="1"/>
    <col min="7426" max="7426" width="32.6640625" style="41" customWidth="1"/>
    <col min="7427" max="7427" width="23.5" style="41" customWidth="1"/>
    <col min="7428" max="7429" width="20.6640625" style="41" bestFit="1" customWidth="1"/>
    <col min="7430" max="7430" width="19.33203125" style="41" bestFit="1" customWidth="1"/>
    <col min="7431" max="7431" width="18.33203125" style="41" bestFit="1" customWidth="1"/>
    <col min="7432" max="7432" width="21.5" style="41" bestFit="1" customWidth="1"/>
    <col min="7433" max="7433" width="18" style="41" bestFit="1" customWidth="1"/>
    <col min="7434" max="7434" width="11" style="41" bestFit="1" customWidth="1"/>
    <col min="7435" max="7435" width="18" style="41" bestFit="1" customWidth="1"/>
    <col min="7436" max="7436" width="11" style="41" bestFit="1" customWidth="1"/>
    <col min="7437" max="7680" width="9.33203125" style="41"/>
    <col min="7681" max="7681" width="14.5" style="41" customWidth="1"/>
    <col min="7682" max="7682" width="32.6640625" style="41" customWidth="1"/>
    <col min="7683" max="7683" width="23.5" style="41" customWidth="1"/>
    <col min="7684" max="7685" width="20.6640625" style="41" bestFit="1" customWidth="1"/>
    <col min="7686" max="7686" width="19.33203125" style="41" bestFit="1" customWidth="1"/>
    <col min="7687" max="7687" width="18.33203125" style="41" bestFit="1" customWidth="1"/>
    <col min="7688" max="7688" width="21.5" style="41" bestFit="1" customWidth="1"/>
    <col min="7689" max="7689" width="18" style="41" bestFit="1" customWidth="1"/>
    <col min="7690" max="7690" width="11" style="41" bestFit="1" customWidth="1"/>
    <col min="7691" max="7691" width="18" style="41" bestFit="1" customWidth="1"/>
    <col min="7692" max="7692" width="11" style="41" bestFit="1" customWidth="1"/>
    <col min="7693" max="7936" width="9.33203125" style="41"/>
    <col min="7937" max="7937" width="14.5" style="41" customWidth="1"/>
    <col min="7938" max="7938" width="32.6640625" style="41" customWidth="1"/>
    <col min="7939" max="7939" width="23.5" style="41" customWidth="1"/>
    <col min="7940" max="7941" width="20.6640625" style="41" bestFit="1" customWidth="1"/>
    <col min="7942" max="7942" width="19.33203125" style="41" bestFit="1" customWidth="1"/>
    <col min="7943" max="7943" width="18.33203125" style="41" bestFit="1" customWidth="1"/>
    <col min="7944" max="7944" width="21.5" style="41" bestFit="1" customWidth="1"/>
    <col min="7945" max="7945" width="18" style="41" bestFit="1" customWidth="1"/>
    <col min="7946" max="7946" width="11" style="41" bestFit="1" customWidth="1"/>
    <col min="7947" max="7947" width="18" style="41" bestFit="1" customWidth="1"/>
    <col min="7948" max="7948" width="11" style="41" bestFit="1" customWidth="1"/>
    <col min="7949" max="8192" width="9.33203125" style="41"/>
    <col min="8193" max="8193" width="14.5" style="41" customWidth="1"/>
    <col min="8194" max="8194" width="32.6640625" style="41" customWidth="1"/>
    <col min="8195" max="8195" width="23.5" style="41" customWidth="1"/>
    <col min="8196" max="8197" width="20.6640625" style="41" bestFit="1" customWidth="1"/>
    <col min="8198" max="8198" width="19.33203125" style="41" bestFit="1" customWidth="1"/>
    <col min="8199" max="8199" width="18.33203125" style="41" bestFit="1" customWidth="1"/>
    <col min="8200" max="8200" width="21.5" style="41" bestFit="1" customWidth="1"/>
    <col min="8201" max="8201" width="18" style="41" bestFit="1" customWidth="1"/>
    <col min="8202" max="8202" width="11" style="41" bestFit="1" customWidth="1"/>
    <col min="8203" max="8203" width="18" style="41" bestFit="1" customWidth="1"/>
    <col min="8204" max="8204" width="11" style="41" bestFit="1" customWidth="1"/>
    <col min="8205" max="8448" width="9.33203125" style="41"/>
    <col min="8449" max="8449" width="14.5" style="41" customWidth="1"/>
    <col min="8450" max="8450" width="32.6640625" style="41" customWidth="1"/>
    <col min="8451" max="8451" width="23.5" style="41" customWidth="1"/>
    <col min="8452" max="8453" width="20.6640625" style="41" bestFit="1" customWidth="1"/>
    <col min="8454" max="8454" width="19.33203125" style="41" bestFit="1" customWidth="1"/>
    <col min="8455" max="8455" width="18.33203125" style="41" bestFit="1" customWidth="1"/>
    <col min="8456" max="8456" width="21.5" style="41" bestFit="1" customWidth="1"/>
    <col min="8457" max="8457" width="18" style="41" bestFit="1" customWidth="1"/>
    <col min="8458" max="8458" width="11" style="41" bestFit="1" customWidth="1"/>
    <col min="8459" max="8459" width="18" style="41" bestFit="1" customWidth="1"/>
    <col min="8460" max="8460" width="11" style="41" bestFit="1" customWidth="1"/>
    <col min="8461" max="8704" width="9.33203125" style="41"/>
    <col min="8705" max="8705" width="14.5" style="41" customWidth="1"/>
    <col min="8706" max="8706" width="32.6640625" style="41" customWidth="1"/>
    <col min="8707" max="8707" width="23.5" style="41" customWidth="1"/>
    <col min="8708" max="8709" width="20.6640625" style="41" bestFit="1" customWidth="1"/>
    <col min="8710" max="8710" width="19.33203125" style="41" bestFit="1" customWidth="1"/>
    <col min="8711" max="8711" width="18.33203125" style="41" bestFit="1" customWidth="1"/>
    <col min="8712" max="8712" width="21.5" style="41" bestFit="1" customWidth="1"/>
    <col min="8713" max="8713" width="18" style="41" bestFit="1" customWidth="1"/>
    <col min="8714" max="8714" width="11" style="41" bestFit="1" customWidth="1"/>
    <col min="8715" max="8715" width="18" style="41" bestFit="1" customWidth="1"/>
    <col min="8716" max="8716" width="11" style="41" bestFit="1" customWidth="1"/>
    <col min="8717" max="8960" width="9.33203125" style="41"/>
    <col min="8961" max="8961" width="14.5" style="41" customWidth="1"/>
    <col min="8962" max="8962" width="32.6640625" style="41" customWidth="1"/>
    <col min="8963" max="8963" width="23.5" style="41" customWidth="1"/>
    <col min="8964" max="8965" width="20.6640625" style="41" bestFit="1" customWidth="1"/>
    <col min="8966" max="8966" width="19.33203125" style="41" bestFit="1" customWidth="1"/>
    <col min="8967" max="8967" width="18.33203125" style="41" bestFit="1" customWidth="1"/>
    <col min="8968" max="8968" width="21.5" style="41" bestFit="1" customWidth="1"/>
    <col min="8969" max="8969" width="18" style="41" bestFit="1" customWidth="1"/>
    <col min="8970" max="8970" width="11" style="41" bestFit="1" customWidth="1"/>
    <col min="8971" max="8971" width="18" style="41" bestFit="1" customWidth="1"/>
    <col min="8972" max="8972" width="11" style="41" bestFit="1" customWidth="1"/>
    <col min="8973" max="9216" width="9.33203125" style="41"/>
    <col min="9217" max="9217" width="14.5" style="41" customWidth="1"/>
    <col min="9218" max="9218" width="32.6640625" style="41" customWidth="1"/>
    <col min="9219" max="9219" width="23.5" style="41" customWidth="1"/>
    <col min="9220" max="9221" width="20.6640625" style="41" bestFit="1" customWidth="1"/>
    <col min="9222" max="9222" width="19.33203125" style="41" bestFit="1" customWidth="1"/>
    <col min="9223" max="9223" width="18.33203125" style="41" bestFit="1" customWidth="1"/>
    <col min="9224" max="9224" width="21.5" style="41" bestFit="1" customWidth="1"/>
    <col min="9225" max="9225" width="18" style="41" bestFit="1" customWidth="1"/>
    <col min="9226" max="9226" width="11" style="41" bestFit="1" customWidth="1"/>
    <col min="9227" max="9227" width="18" style="41" bestFit="1" customWidth="1"/>
    <col min="9228" max="9228" width="11" style="41" bestFit="1" customWidth="1"/>
    <col min="9229" max="9472" width="9.33203125" style="41"/>
    <col min="9473" max="9473" width="14.5" style="41" customWidth="1"/>
    <col min="9474" max="9474" width="32.6640625" style="41" customWidth="1"/>
    <col min="9475" max="9475" width="23.5" style="41" customWidth="1"/>
    <col min="9476" max="9477" width="20.6640625" style="41" bestFit="1" customWidth="1"/>
    <col min="9478" max="9478" width="19.33203125" style="41" bestFit="1" customWidth="1"/>
    <col min="9479" max="9479" width="18.33203125" style="41" bestFit="1" customWidth="1"/>
    <col min="9480" max="9480" width="21.5" style="41" bestFit="1" customWidth="1"/>
    <col min="9481" max="9481" width="18" style="41" bestFit="1" customWidth="1"/>
    <col min="9482" max="9482" width="11" style="41" bestFit="1" customWidth="1"/>
    <col min="9483" max="9483" width="18" style="41" bestFit="1" customWidth="1"/>
    <col min="9484" max="9484" width="11" style="41" bestFit="1" customWidth="1"/>
    <col min="9485" max="9728" width="9.33203125" style="41"/>
    <col min="9729" max="9729" width="14.5" style="41" customWidth="1"/>
    <col min="9730" max="9730" width="32.6640625" style="41" customWidth="1"/>
    <col min="9731" max="9731" width="23.5" style="41" customWidth="1"/>
    <col min="9732" max="9733" width="20.6640625" style="41" bestFit="1" customWidth="1"/>
    <col min="9734" max="9734" width="19.33203125" style="41" bestFit="1" customWidth="1"/>
    <col min="9735" max="9735" width="18.33203125" style="41" bestFit="1" customWidth="1"/>
    <col min="9736" max="9736" width="21.5" style="41" bestFit="1" customWidth="1"/>
    <col min="9737" max="9737" width="18" style="41" bestFit="1" customWidth="1"/>
    <col min="9738" max="9738" width="11" style="41" bestFit="1" customWidth="1"/>
    <col min="9739" max="9739" width="18" style="41" bestFit="1" customWidth="1"/>
    <col min="9740" max="9740" width="11" style="41" bestFit="1" customWidth="1"/>
    <col min="9741" max="9984" width="9.33203125" style="41"/>
    <col min="9985" max="9985" width="14.5" style="41" customWidth="1"/>
    <col min="9986" max="9986" width="32.6640625" style="41" customWidth="1"/>
    <col min="9987" max="9987" width="23.5" style="41" customWidth="1"/>
    <col min="9988" max="9989" width="20.6640625" style="41" bestFit="1" customWidth="1"/>
    <col min="9990" max="9990" width="19.33203125" style="41" bestFit="1" customWidth="1"/>
    <col min="9991" max="9991" width="18.33203125" style="41" bestFit="1" customWidth="1"/>
    <col min="9992" max="9992" width="21.5" style="41" bestFit="1" customWidth="1"/>
    <col min="9993" max="9993" width="18" style="41" bestFit="1" customWidth="1"/>
    <col min="9994" max="9994" width="11" style="41" bestFit="1" customWidth="1"/>
    <col min="9995" max="9995" width="18" style="41" bestFit="1" customWidth="1"/>
    <col min="9996" max="9996" width="11" style="41" bestFit="1" customWidth="1"/>
    <col min="9997" max="10240" width="9.33203125" style="41"/>
    <col min="10241" max="10241" width="14.5" style="41" customWidth="1"/>
    <col min="10242" max="10242" width="32.6640625" style="41" customWidth="1"/>
    <col min="10243" max="10243" width="23.5" style="41" customWidth="1"/>
    <col min="10244" max="10245" width="20.6640625" style="41" bestFit="1" customWidth="1"/>
    <col min="10246" max="10246" width="19.33203125" style="41" bestFit="1" customWidth="1"/>
    <col min="10247" max="10247" width="18.33203125" style="41" bestFit="1" customWidth="1"/>
    <col min="10248" max="10248" width="21.5" style="41" bestFit="1" customWidth="1"/>
    <col min="10249" max="10249" width="18" style="41" bestFit="1" customWidth="1"/>
    <col min="10250" max="10250" width="11" style="41" bestFit="1" customWidth="1"/>
    <col min="10251" max="10251" width="18" style="41" bestFit="1" customWidth="1"/>
    <col min="10252" max="10252" width="11" style="41" bestFit="1" customWidth="1"/>
    <col min="10253" max="10496" width="9.33203125" style="41"/>
    <col min="10497" max="10497" width="14.5" style="41" customWidth="1"/>
    <col min="10498" max="10498" width="32.6640625" style="41" customWidth="1"/>
    <col min="10499" max="10499" width="23.5" style="41" customWidth="1"/>
    <col min="10500" max="10501" width="20.6640625" style="41" bestFit="1" customWidth="1"/>
    <col min="10502" max="10502" width="19.33203125" style="41" bestFit="1" customWidth="1"/>
    <col min="10503" max="10503" width="18.33203125" style="41" bestFit="1" customWidth="1"/>
    <col min="10504" max="10504" width="21.5" style="41" bestFit="1" customWidth="1"/>
    <col min="10505" max="10505" width="18" style="41" bestFit="1" customWidth="1"/>
    <col min="10506" max="10506" width="11" style="41" bestFit="1" customWidth="1"/>
    <col min="10507" max="10507" width="18" style="41" bestFit="1" customWidth="1"/>
    <col min="10508" max="10508" width="11" style="41" bestFit="1" customWidth="1"/>
    <col min="10509" max="10752" width="9.33203125" style="41"/>
    <col min="10753" max="10753" width="14.5" style="41" customWidth="1"/>
    <col min="10754" max="10754" width="32.6640625" style="41" customWidth="1"/>
    <col min="10755" max="10755" width="23.5" style="41" customWidth="1"/>
    <col min="10756" max="10757" width="20.6640625" style="41" bestFit="1" customWidth="1"/>
    <col min="10758" max="10758" width="19.33203125" style="41" bestFit="1" customWidth="1"/>
    <col min="10759" max="10759" width="18.33203125" style="41" bestFit="1" customWidth="1"/>
    <col min="10760" max="10760" width="21.5" style="41" bestFit="1" customWidth="1"/>
    <col min="10761" max="10761" width="18" style="41" bestFit="1" customWidth="1"/>
    <col min="10762" max="10762" width="11" style="41" bestFit="1" customWidth="1"/>
    <col min="10763" max="10763" width="18" style="41" bestFit="1" customWidth="1"/>
    <col min="10764" max="10764" width="11" style="41" bestFit="1" customWidth="1"/>
    <col min="10765" max="11008" width="9.33203125" style="41"/>
    <col min="11009" max="11009" width="14.5" style="41" customWidth="1"/>
    <col min="11010" max="11010" width="32.6640625" style="41" customWidth="1"/>
    <col min="11011" max="11011" width="23.5" style="41" customWidth="1"/>
    <col min="11012" max="11013" width="20.6640625" style="41" bestFit="1" customWidth="1"/>
    <col min="11014" max="11014" width="19.33203125" style="41" bestFit="1" customWidth="1"/>
    <col min="11015" max="11015" width="18.33203125" style="41" bestFit="1" customWidth="1"/>
    <col min="11016" max="11016" width="21.5" style="41" bestFit="1" customWidth="1"/>
    <col min="11017" max="11017" width="18" style="41" bestFit="1" customWidth="1"/>
    <col min="11018" max="11018" width="11" style="41" bestFit="1" customWidth="1"/>
    <col min="11019" max="11019" width="18" style="41" bestFit="1" customWidth="1"/>
    <col min="11020" max="11020" width="11" style="41" bestFit="1" customWidth="1"/>
    <col min="11021" max="11264" width="9.33203125" style="41"/>
    <col min="11265" max="11265" width="14.5" style="41" customWidth="1"/>
    <col min="11266" max="11266" width="32.6640625" style="41" customWidth="1"/>
    <col min="11267" max="11267" width="23.5" style="41" customWidth="1"/>
    <col min="11268" max="11269" width="20.6640625" style="41" bestFit="1" customWidth="1"/>
    <col min="11270" max="11270" width="19.33203125" style="41" bestFit="1" customWidth="1"/>
    <col min="11271" max="11271" width="18.33203125" style="41" bestFit="1" customWidth="1"/>
    <col min="11272" max="11272" width="21.5" style="41" bestFit="1" customWidth="1"/>
    <col min="11273" max="11273" width="18" style="41" bestFit="1" customWidth="1"/>
    <col min="11274" max="11274" width="11" style="41" bestFit="1" customWidth="1"/>
    <col min="11275" max="11275" width="18" style="41" bestFit="1" customWidth="1"/>
    <col min="11276" max="11276" width="11" style="41" bestFit="1" customWidth="1"/>
    <col min="11277" max="11520" width="9.33203125" style="41"/>
    <col min="11521" max="11521" width="14.5" style="41" customWidth="1"/>
    <col min="11522" max="11522" width="32.6640625" style="41" customWidth="1"/>
    <col min="11523" max="11523" width="23.5" style="41" customWidth="1"/>
    <col min="11524" max="11525" width="20.6640625" style="41" bestFit="1" customWidth="1"/>
    <col min="11526" max="11526" width="19.33203125" style="41" bestFit="1" customWidth="1"/>
    <col min="11527" max="11527" width="18.33203125" style="41" bestFit="1" customWidth="1"/>
    <col min="11528" max="11528" width="21.5" style="41" bestFit="1" customWidth="1"/>
    <col min="11529" max="11529" width="18" style="41" bestFit="1" customWidth="1"/>
    <col min="11530" max="11530" width="11" style="41" bestFit="1" customWidth="1"/>
    <col min="11531" max="11531" width="18" style="41" bestFit="1" customWidth="1"/>
    <col min="11532" max="11532" width="11" style="41" bestFit="1" customWidth="1"/>
    <col min="11533" max="11776" width="9.33203125" style="41"/>
    <col min="11777" max="11777" width="14.5" style="41" customWidth="1"/>
    <col min="11778" max="11778" width="32.6640625" style="41" customWidth="1"/>
    <col min="11779" max="11779" width="23.5" style="41" customWidth="1"/>
    <col min="11780" max="11781" width="20.6640625" style="41" bestFit="1" customWidth="1"/>
    <col min="11782" max="11782" width="19.33203125" style="41" bestFit="1" customWidth="1"/>
    <col min="11783" max="11783" width="18.33203125" style="41" bestFit="1" customWidth="1"/>
    <col min="11784" max="11784" width="21.5" style="41" bestFit="1" customWidth="1"/>
    <col min="11785" max="11785" width="18" style="41" bestFit="1" customWidth="1"/>
    <col min="11786" max="11786" width="11" style="41" bestFit="1" customWidth="1"/>
    <col min="11787" max="11787" width="18" style="41" bestFit="1" customWidth="1"/>
    <col min="11788" max="11788" width="11" style="41" bestFit="1" customWidth="1"/>
    <col min="11789" max="12032" width="9.33203125" style="41"/>
    <col min="12033" max="12033" width="14.5" style="41" customWidth="1"/>
    <col min="12034" max="12034" width="32.6640625" style="41" customWidth="1"/>
    <col min="12035" max="12035" width="23.5" style="41" customWidth="1"/>
    <col min="12036" max="12037" width="20.6640625" style="41" bestFit="1" customWidth="1"/>
    <col min="12038" max="12038" width="19.33203125" style="41" bestFit="1" customWidth="1"/>
    <col min="12039" max="12039" width="18.33203125" style="41" bestFit="1" customWidth="1"/>
    <col min="12040" max="12040" width="21.5" style="41" bestFit="1" customWidth="1"/>
    <col min="12041" max="12041" width="18" style="41" bestFit="1" customWidth="1"/>
    <col min="12042" max="12042" width="11" style="41" bestFit="1" customWidth="1"/>
    <col min="12043" max="12043" width="18" style="41" bestFit="1" customWidth="1"/>
    <col min="12044" max="12044" width="11" style="41" bestFit="1" customWidth="1"/>
    <col min="12045" max="12288" width="9.33203125" style="41"/>
    <col min="12289" max="12289" width="14.5" style="41" customWidth="1"/>
    <col min="12290" max="12290" width="32.6640625" style="41" customWidth="1"/>
    <col min="12291" max="12291" width="23.5" style="41" customWidth="1"/>
    <col min="12292" max="12293" width="20.6640625" style="41" bestFit="1" customWidth="1"/>
    <col min="12294" max="12294" width="19.33203125" style="41" bestFit="1" customWidth="1"/>
    <col min="12295" max="12295" width="18.33203125" style="41" bestFit="1" customWidth="1"/>
    <col min="12296" max="12296" width="21.5" style="41" bestFit="1" customWidth="1"/>
    <col min="12297" max="12297" width="18" style="41" bestFit="1" customWidth="1"/>
    <col min="12298" max="12298" width="11" style="41" bestFit="1" customWidth="1"/>
    <col min="12299" max="12299" width="18" style="41" bestFit="1" customWidth="1"/>
    <col min="12300" max="12300" width="11" style="41" bestFit="1" customWidth="1"/>
    <col min="12301" max="12544" width="9.33203125" style="41"/>
    <col min="12545" max="12545" width="14.5" style="41" customWidth="1"/>
    <col min="12546" max="12546" width="32.6640625" style="41" customWidth="1"/>
    <col min="12547" max="12547" width="23.5" style="41" customWidth="1"/>
    <col min="12548" max="12549" width="20.6640625" style="41" bestFit="1" customWidth="1"/>
    <col min="12550" max="12550" width="19.33203125" style="41" bestFit="1" customWidth="1"/>
    <col min="12551" max="12551" width="18.33203125" style="41" bestFit="1" customWidth="1"/>
    <col min="12552" max="12552" width="21.5" style="41" bestFit="1" customWidth="1"/>
    <col min="12553" max="12553" width="18" style="41" bestFit="1" customWidth="1"/>
    <col min="12554" max="12554" width="11" style="41" bestFit="1" customWidth="1"/>
    <col min="12555" max="12555" width="18" style="41" bestFit="1" customWidth="1"/>
    <col min="12556" max="12556" width="11" style="41" bestFit="1" customWidth="1"/>
    <col min="12557" max="12800" width="9.33203125" style="41"/>
    <col min="12801" max="12801" width="14.5" style="41" customWidth="1"/>
    <col min="12802" max="12802" width="32.6640625" style="41" customWidth="1"/>
    <col min="12803" max="12803" width="23.5" style="41" customWidth="1"/>
    <col min="12804" max="12805" width="20.6640625" style="41" bestFit="1" customWidth="1"/>
    <col min="12806" max="12806" width="19.33203125" style="41" bestFit="1" customWidth="1"/>
    <col min="12807" max="12807" width="18.33203125" style="41" bestFit="1" customWidth="1"/>
    <col min="12808" max="12808" width="21.5" style="41" bestFit="1" customWidth="1"/>
    <col min="12809" max="12809" width="18" style="41" bestFit="1" customWidth="1"/>
    <col min="12810" max="12810" width="11" style="41" bestFit="1" customWidth="1"/>
    <col min="12811" max="12811" width="18" style="41" bestFit="1" customWidth="1"/>
    <col min="12812" max="12812" width="11" style="41" bestFit="1" customWidth="1"/>
    <col min="12813" max="13056" width="9.33203125" style="41"/>
    <col min="13057" max="13057" width="14.5" style="41" customWidth="1"/>
    <col min="13058" max="13058" width="32.6640625" style="41" customWidth="1"/>
    <col min="13059" max="13059" width="23.5" style="41" customWidth="1"/>
    <col min="13060" max="13061" width="20.6640625" style="41" bestFit="1" customWidth="1"/>
    <col min="13062" max="13062" width="19.33203125" style="41" bestFit="1" customWidth="1"/>
    <col min="13063" max="13063" width="18.33203125" style="41" bestFit="1" customWidth="1"/>
    <col min="13064" max="13064" width="21.5" style="41" bestFit="1" customWidth="1"/>
    <col min="13065" max="13065" width="18" style="41" bestFit="1" customWidth="1"/>
    <col min="13066" max="13066" width="11" style="41" bestFit="1" customWidth="1"/>
    <col min="13067" max="13067" width="18" style="41" bestFit="1" customWidth="1"/>
    <col min="13068" max="13068" width="11" style="41" bestFit="1" customWidth="1"/>
    <col min="13069" max="13312" width="9.33203125" style="41"/>
    <col min="13313" max="13313" width="14.5" style="41" customWidth="1"/>
    <col min="13314" max="13314" width="32.6640625" style="41" customWidth="1"/>
    <col min="13315" max="13315" width="23.5" style="41" customWidth="1"/>
    <col min="13316" max="13317" width="20.6640625" style="41" bestFit="1" customWidth="1"/>
    <col min="13318" max="13318" width="19.33203125" style="41" bestFit="1" customWidth="1"/>
    <col min="13319" max="13319" width="18.33203125" style="41" bestFit="1" customWidth="1"/>
    <col min="13320" max="13320" width="21.5" style="41" bestFit="1" customWidth="1"/>
    <col min="13321" max="13321" width="18" style="41" bestFit="1" customWidth="1"/>
    <col min="13322" max="13322" width="11" style="41" bestFit="1" customWidth="1"/>
    <col min="13323" max="13323" width="18" style="41" bestFit="1" customWidth="1"/>
    <col min="13324" max="13324" width="11" style="41" bestFit="1" customWidth="1"/>
    <col min="13325" max="13568" width="9.33203125" style="41"/>
    <col min="13569" max="13569" width="14.5" style="41" customWidth="1"/>
    <col min="13570" max="13570" width="32.6640625" style="41" customWidth="1"/>
    <col min="13571" max="13571" width="23.5" style="41" customWidth="1"/>
    <col min="13572" max="13573" width="20.6640625" style="41" bestFit="1" customWidth="1"/>
    <col min="13574" max="13574" width="19.33203125" style="41" bestFit="1" customWidth="1"/>
    <col min="13575" max="13575" width="18.33203125" style="41" bestFit="1" customWidth="1"/>
    <col min="13576" max="13576" width="21.5" style="41" bestFit="1" customWidth="1"/>
    <col min="13577" max="13577" width="18" style="41" bestFit="1" customWidth="1"/>
    <col min="13578" max="13578" width="11" style="41" bestFit="1" customWidth="1"/>
    <col min="13579" max="13579" width="18" style="41" bestFit="1" customWidth="1"/>
    <col min="13580" max="13580" width="11" style="41" bestFit="1" customWidth="1"/>
    <col min="13581" max="13824" width="9.33203125" style="41"/>
    <col min="13825" max="13825" width="14.5" style="41" customWidth="1"/>
    <col min="13826" max="13826" width="32.6640625" style="41" customWidth="1"/>
    <col min="13827" max="13827" width="23.5" style="41" customWidth="1"/>
    <col min="13828" max="13829" width="20.6640625" style="41" bestFit="1" customWidth="1"/>
    <col min="13830" max="13830" width="19.33203125" style="41" bestFit="1" customWidth="1"/>
    <col min="13831" max="13831" width="18.33203125" style="41" bestFit="1" customWidth="1"/>
    <col min="13832" max="13832" width="21.5" style="41" bestFit="1" customWidth="1"/>
    <col min="13833" max="13833" width="18" style="41" bestFit="1" customWidth="1"/>
    <col min="13834" max="13834" width="11" style="41" bestFit="1" customWidth="1"/>
    <col min="13835" max="13835" width="18" style="41" bestFit="1" customWidth="1"/>
    <col min="13836" max="13836" width="11" style="41" bestFit="1" customWidth="1"/>
    <col min="13837" max="14080" width="9.33203125" style="41"/>
    <col min="14081" max="14081" width="14.5" style="41" customWidth="1"/>
    <col min="14082" max="14082" width="32.6640625" style="41" customWidth="1"/>
    <col min="14083" max="14083" width="23.5" style="41" customWidth="1"/>
    <col min="14084" max="14085" width="20.6640625" style="41" bestFit="1" customWidth="1"/>
    <col min="14086" max="14086" width="19.33203125" style="41" bestFit="1" customWidth="1"/>
    <col min="14087" max="14087" width="18.33203125" style="41" bestFit="1" customWidth="1"/>
    <col min="14088" max="14088" width="21.5" style="41" bestFit="1" customWidth="1"/>
    <col min="14089" max="14089" width="18" style="41" bestFit="1" customWidth="1"/>
    <col min="14090" max="14090" width="11" style="41" bestFit="1" customWidth="1"/>
    <col min="14091" max="14091" width="18" style="41" bestFit="1" customWidth="1"/>
    <col min="14092" max="14092" width="11" style="41" bestFit="1" customWidth="1"/>
    <col min="14093" max="14336" width="9.33203125" style="41"/>
    <col min="14337" max="14337" width="14.5" style="41" customWidth="1"/>
    <col min="14338" max="14338" width="32.6640625" style="41" customWidth="1"/>
    <col min="14339" max="14339" width="23.5" style="41" customWidth="1"/>
    <col min="14340" max="14341" width="20.6640625" style="41" bestFit="1" customWidth="1"/>
    <col min="14342" max="14342" width="19.33203125" style="41" bestFit="1" customWidth="1"/>
    <col min="14343" max="14343" width="18.33203125" style="41" bestFit="1" customWidth="1"/>
    <col min="14344" max="14344" width="21.5" style="41" bestFit="1" customWidth="1"/>
    <col min="14345" max="14345" width="18" style="41" bestFit="1" customWidth="1"/>
    <col min="14346" max="14346" width="11" style="41" bestFit="1" customWidth="1"/>
    <col min="14347" max="14347" width="18" style="41" bestFit="1" customWidth="1"/>
    <col min="14348" max="14348" width="11" style="41" bestFit="1" customWidth="1"/>
    <col min="14349" max="14592" width="9.33203125" style="41"/>
    <col min="14593" max="14593" width="14.5" style="41" customWidth="1"/>
    <col min="14594" max="14594" width="32.6640625" style="41" customWidth="1"/>
    <col min="14595" max="14595" width="23.5" style="41" customWidth="1"/>
    <col min="14596" max="14597" width="20.6640625" style="41" bestFit="1" customWidth="1"/>
    <col min="14598" max="14598" width="19.33203125" style="41" bestFit="1" customWidth="1"/>
    <col min="14599" max="14599" width="18.33203125" style="41" bestFit="1" customWidth="1"/>
    <col min="14600" max="14600" width="21.5" style="41" bestFit="1" customWidth="1"/>
    <col min="14601" max="14601" width="18" style="41" bestFit="1" customWidth="1"/>
    <col min="14602" max="14602" width="11" style="41" bestFit="1" customWidth="1"/>
    <col min="14603" max="14603" width="18" style="41" bestFit="1" customWidth="1"/>
    <col min="14604" max="14604" width="11" style="41" bestFit="1" customWidth="1"/>
    <col min="14605" max="14848" width="9.33203125" style="41"/>
    <col min="14849" max="14849" width="14.5" style="41" customWidth="1"/>
    <col min="14850" max="14850" width="32.6640625" style="41" customWidth="1"/>
    <col min="14851" max="14851" width="23.5" style="41" customWidth="1"/>
    <col min="14852" max="14853" width="20.6640625" style="41" bestFit="1" customWidth="1"/>
    <col min="14854" max="14854" width="19.33203125" style="41" bestFit="1" customWidth="1"/>
    <col min="14855" max="14855" width="18.33203125" style="41" bestFit="1" customWidth="1"/>
    <col min="14856" max="14856" width="21.5" style="41" bestFit="1" customWidth="1"/>
    <col min="14857" max="14857" width="18" style="41" bestFit="1" customWidth="1"/>
    <col min="14858" max="14858" width="11" style="41" bestFit="1" customWidth="1"/>
    <col min="14859" max="14859" width="18" style="41" bestFit="1" customWidth="1"/>
    <col min="14860" max="14860" width="11" style="41" bestFit="1" customWidth="1"/>
    <col min="14861" max="15104" width="9.33203125" style="41"/>
    <col min="15105" max="15105" width="14.5" style="41" customWidth="1"/>
    <col min="15106" max="15106" width="32.6640625" style="41" customWidth="1"/>
    <col min="15107" max="15107" width="23.5" style="41" customWidth="1"/>
    <col min="15108" max="15109" width="20.6640625" style="41" bestFit="1" customWidth="1"/>
    <col min="15110" max="15110" width="19.33203125" style="41" bestFit="1" customWidth="1"/>
    <col min="15111" max="15111" width="18.33203125" style="41" bestFit="1" customWidth="1"/>
    <col min="15112" max="15112" width="21.5" style="41" bestFit="1" customWidth="1"/>
    <col min="15113" max="15113" width="18" style="41" bestFit="1" customWidth="1"/>
    <col min="15114" max="15114" width="11" style="41" bestFit="1" customWidth="1"/>
    <col min="15115" max="15115" width="18" style="41" bestFit="1" customWidth="1"/>
    <col min="15116" max="15116" width="11" style="41" bestFit="1" customWidth="1"/>
    <col min="15117" max="15360" width="9.33203125" style="41"/>
    <col min="15361" max="15361" width="14.5" style="41" customWidth="1"/>
    <col min="15362" max="15362" width="32.6640625" style="41" customWidth="1"/>
    <col min="15363" max="15363" width="23.5" style="41" customWidth="1"/>
    <col min="15364" max="15365" width="20.6640625" style="41" bestFit="1" customWidth="1"/>
    <col min="15366" max="15366" width="19.33203125" style="41" bestFit="1" customWidth="1"/>
    <col min="15367" max="15367" width="18.33203125" style="41" bestFit="1" customWidth="1"/>
    <col min="15368" max="15368" width="21.5" style="41" bestFit="1" customWidth="1"/>
    <col min="15369" max="15369" width="18" style="41" bestFit="1" customWidth="1"/>
    <col min="15370" max="15370" width="11" style="41" bestFit="1" customWidth="1"/>
    <col min="15371" max="15371" width="18" style="41" bestFit="1" customWidth="1"/>
    <col min="15372" max="15372" width="11" style="41" bestFit="1" customWidth="1"/>
    <col min="15373" max="15616" width="9.33203125" style="41"/>
    <col min="15617" max="15617" width="14.5" style="41" customWidth="1"/>
    <col min="15618" max="15618" width="32.6640625" style="41" customWidth="1"/>
    <col min="15619" max="15619" width="23.5" style="41" customWidth="1"/>
    <col min="15620" max="15621" width="20.6640625" style="41" bestFit="1" customWidth="1"/>
    <col min="15622" max="15622" width="19.33203125" style="41" bestFit="1" customWidth="1"/>
    <col min="15623" max="15623" width="18.33203125" style="41" bestFit="1" customWidth="1"/>
    <col min="15624" max="15624" width="21.5" style="41" bestFit="1" customWidth="1"/>
    <col min="15625" max="15625" width="18" style="41" bestFit="1" customWidth="1"/>
    <col min="15626" max="15626" width="11" style="41" bestFit="1" customWidth="1"/>
    <col min="15627" max="15627" width="18" style="41" bestFit="1" customWidth="1"/>
    <col min="15628" max="15628" width="11" style="41" bestFit="1" customWidth="1"/>
    <col min="15629" max="15872" width="9.33203125" style="41"/>
    <col min="15873" max="15873" width="14.5" style="41" customWidth="1"/>
    <col min="15874" max="15874" width="32.6640625" style="41" customWidth="1"/>
    <col min="15875" max="15875" width="23.5" style="41" customWidth="1"/>
    <col min="15876" max="15877" width="20.6640625" style="41" bestFit="1" customWidth="1"/>
    <col min="15878" max="15878" width="19.33203125" style="41" bestFit="1" customWidth="1"/>
    <col min="15879" max="15879" width="18.33203125" style="41" bestFit="1" customWidth="1"/>
    <col min="15880" max="15880" width="21.5" style="41" bestFit="1" customWidth="1"/>
    <col min="15881" max="15881" width="18" style="41" bestFit="1" customWidth="1"/>
    <col min="15882" max="15882" width="11" style="41" bestFit="1" customWidth="1"/>
    <col min="15883" max="15883" width="18" style="41" bestFit="1" customWidth="1"/>
    <col min="15884" max="15884" width="11" style="41" bestFit="1" customWidth="1"/>
    <col min="15885" max="16128" width="9.33203125" style="41"/>
    <col min="16129" max="16129" width="14.5" style="41" customWidth="1"/>
    <col min="16130" max="16130" width="32.6640625" style="41" customWidth="1"/>
    <col min="16131" max="16131" width="23.5" style="41" customWidth="1"/>
    <col min="16132" max="16133" width="20.6640625" style="41" bestFit="1" customWidth="1"/>
    <col min="16134" max="16134" width="19.33203125" style="41" bestFit="1" customWidth="1"/>
    <col min="16135" max="16135" width="18.33203125" style="41" bestFit="1" customWidth="1"/>
    <col min="16136" max="16136" width="21.5" style="41" bestFit="1" customWidth="1"/>
    <col min="16137" max="16137" width="18" style="41" bestFit="1" customWidth="1"/>
    <col min="16138" max="16138" width="11" style="41" bestFit="1" customWidth="1"/>
    <col min="16139" max="16139" width="18" style="41" bestFit="1" customWidth="1"/>
    <col min="16140" max="16140" width="11" style="41" bestFit="1" customWidth="1"/>
    <col min="16141" max="16384" width="9.33203125" style="41"/>
  </cols>
  <sheetData>
    <row r="1" spans="1:15" ht="20.25" hidden="1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5" ht="15.75" hidden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5" ht="18" hidden="1" x14ac:dyDescent="0.2">
      <c r="A3" s="8"/>
      <c r="B3" s="8"/>
      <c r="C3" s="8"/>
      <c r="D3" s="8"/>
      <c r="E3" s="8"/>
      <c r="F3" s="8"/>
      <c r="G3" s="8"/>
      <c r="H3" s="8"/>
      <c r="I3" s="9"/>
      <c r="J3" s="9"/>
      <c r="K3" s="9"/>
    </row>
    <row r="4" spans="1:15" ht="18" x14ac:dyDescent="0.2">
      <c r="A4" s="8"/>
      <c r="B4" s="8"/>
      <c r="C4" s="8"/>
      <c r="D4" s="8"/>
      <c r="E4" s="8"/>
      <c r="F4" s="8"/>
      <c r="G4" s="8"/>
      <c r="H4" s="8"/>
      <c r="I4" s="9"/>
      <c r="J4" s="9"/>
      <c r="K4" s="9"/>
    </row>
    <row r="5" spans="1:15" ht="15.75" customHeight="1" x14ac:dyDescent="0.2">
      <c r="A5" s="148" t="s">
        <v>201</v>
      </c>
      <c r="B5" s="148"/>
      <c r="C5" s="148"/>
      <c r="D5" s="148"/>
      <c r="E5" s="148"/>
      <c r="F5" s="148"/>
      <c r="G5" s="148"/>
      <c r="H5" s="148"/>
      <c r="I5" s="42"/>
      <c r="J5" s="42"/>
      <c r="K5" s="42"/>
    </row>
    <row r="6" spans="1:15" ht="18" x14ac:dyDescent="0.2">
      <c r="A6" s="8"/>
      <c r="B6" s="8"/>
      <c r="C6" s="8"/>
      <c r="D6" s="8"/>
      <c r="E6" s="8"/>
      <c r="F6" s="8"/>
      <c r="G6" s="8"/>
      <c r="H6" s="8"/>
      <c r="I6" s="9"/>
      <c r="J6" s="9"/>
      <c r="K6" s="9"/>
    </row>
    <row r="7" spans="1:15" s="43" customFormat="1" ht="57" x14ac:dyDescent="0.2">
      <c r="A7" s="149" t="s">
        <v>4</v>
      </c>
      <c r="B7" s="149"/>
      <c r="C7" s="10" t="str">
        <f t="shared" ref="C7:H7" si="0">UPPER(C10)</f>
        <v>OSTVARENJE/IZVRŠENJE 
01.2023. - 06.2023.</v>
      </c>
      <c r="D7" s="10" t="str">
        <f t="shared" si="0"/>
        <v>IZVORNI PLAN ILI REBALANS 
2024.</v>
      </c>
      <c r="E7" s="10" t="str">
        <f t="shared" si="0"/>
        <v>TEKUĆI PLAN 
2024.</v>
      </c>
      <c r="F7" s="10" t="str">
        <f t="shared" si="0"/>
        <v>OSTVARENJE/IZVRŠENJE 
01.2024. - 06.2024.</v>
      </c>
      <c r="G7" s="10" t="str">
        <f t="shared" si="0"/>
        <v>INDEKS
(5)/(2)</v>
      </c>
      <c r="H7" s="10" t="str">
        <f t="shared" si="0"/>
        <v>INDEKS
(5)/(4)</v>
      </c>
    </row>
    <row r="8" spans="1:15" s="46" customFormat="1" ht="12.75" customHeight="1" x14ac:dyDescent="0.2">
      <c r="A8" s="150">
        <v>1</v>
      </c>
      <c r="B8" s="150"/>
      <c r="C8" s="44">
        <v>2</v>
      </c>
      <c r="D8" s="44">
        <v>3</v>
      </c>
      <c r="E8" s="44">
        <v>4.3333333333333304</v>
      </c>
      <c r="F8" s="44">
        <v>5.0833333333333304</v>
      </c>
      <c r="G8" s="44">
        <v>6</v>
      </c>
      <c r="H8" s="44">
        <v>7</v>
      </c>
      <c r="I8" s="45"/>
      <c r="J8" s="45"/>
      <c r="K8" s="45"/>
      <c r="L8" s="45"/>
    </row>
    <row r="9" spans="1:15" s="46" customFormat="1" x14ac:dyDescent="0.2">
      <c r="B9" s="56" t="s">
        <v>202</v>
      </c>
      <c r="C9" s="12">
        <f t="shared" ref="C9:H9" si="1">C12</f>
        <v>7628146.9400000004</v>
      </c>
      <c r="D9" s="12">
        <f t="shared" si="1"/>
        <v>19559884</v>
      </c>
      <c r="E9" s="12">
        <f t="shared" si="1"/>
        <v>19559884</v>
      </c>
      <c r="F9" s="12">
        <f t="shared" si="1"/>
        <v>8646829.3200000003</v>
      </c>
      <c r="G9" s="12">
        <f t="shared" si="1"/>
        <v>113.35425743647301</v>
      </c>
      <c r="H9" s="12">
        <f t="shared" si="1"/>
        <v>44.206956033072601</v>
      </c>
      <c r="I9" s="45"/>
      <c r="J9" s="45"/>
      <c r="K9" s="45"/>
      <c r="L9" s="45"/>
    </row>
    <row r="10" spans="1:15" ht="51" hidden="1" x14ac:dyDescent="0.2">
      <c r="A10" s="13" t="s">
        <v>31</v>
      </c>
      <c r="B10" s="13" t="s">
        <v>31</v>
      </c>
      <c r="C10" s="14" t="s">
        <v>32</v>
      </c>
      <c r="D10" s="14" t="s">
        <v>33</v>
      </c>
      <c r="E10" s="14" t="s">
        <v>34</v>
      </c>
      <c r="F10" s="14" t="s">
        <v>35</v>
      </c>
      <c r="G10" s="14" t="s">
        <v>36</v>
      </c>
      <c r="H10" s="14" t="s">
        <v>37</v>
      </c>
      <c r="I10" s="45"/>
      <c r="J10" s="45"/>
      <c r="K10" s="45"/>
      <c r="L10" s="45"/>
    </row>
    <row r="11" spans="1:15" hidden="1" x14ac:dyDescent="0.2">
      <c r="A11" s="13" t="s">
        <v>203</v>
      </c>
      <c r="B11" s="13" t="s">
        <v>31</v>
      </c>
      <c r="C11" s="15" t="s">
        <v>39</v>
      </c>
      <c r="D11" s="15" t="s">
        <v>39</v>
      </c>
      <c r="E11" s="15" t="s">
        <v>39</v>
      </c>
      <c r="F11" s="15" t="s">
        <v>39</v>
      </c>
      <c r="G11" s="15" t="s">
        <v>31</v>
      </c>
      <c r="H11" s="15" t="s">
        <v>31</v>
      </c>
      <c r="I11" s="45"/>
      <c r="J11" s="45"/>
      <c r="K11" s="45"/>
      <c r="L11" s="45"/>
    </row>
    <row r="12" spans="1:15" hidden="1" x14ac:dyDescent="0.2">
      <c r="A12" s="16" t="s">
        <v>204</v>
      </c>
      <c r="B12" s="34" t="s">
        <v>205</v>
      </c>
      <c r="C12" s="27">
        <v>7628146.9400000004</v>
      </c>
      <c r="D12" s="28">
        <v>19559884</v>
      </c>
      <c r="E12" s="28">
        <v>19559884</v>
      </c>
      <c r="F12" s="27">
        <v>8646829.3200000003</v>
      </c>
      <c r="G12" s="27">
        <v>113.35425743647301</v>
      </c>
      <c r="H12" s="27">
        <v>44.206956033072601</v>
      </c>
      <c r="I12" s="45"/>
      <c r="J12" s="45"/>
      <c r="K12" s="45"/>
      <c r="L12" s="45"/>
    </row>
    <row r="13" spans="1:15" x14ac:dyDescent="0.2">
      <c r="A13" s="19" t="s">
        <v>206</v>
      </c>
      <c r="B13" s="20" t="s">
        <v>207</v>
      </c>
      <c r="C13" s="21">
        <v>7628146.9400000004</v>
      </c>
      <c r="D13" s="22">
        <v>19559884</v>
      </c>
      <c r="E13" s="22">
        <v>19559884</v>
      </c>
      <c r="F13" s="21">
        <v>8646829.3200000003</v>
      </c>
      <c r="G13" s="21">
        <v>113.35425743647301</v>
      </c>
      <c r="H13" s="21">
        <v>44.206956033072601</v>
      </c>
      <c r="I13" s="50"/>
      <c r="J13" s="50"/>
      <c r="K13" s="50"/>
      <c r="L13" s="50"/>
      <c r="M13" s="51"/>
      <c r="N13" s="51"/>
      <c r="O13" s="51"/>
    </row>
    <row r="14" spans="1:15" x14ac:dyDescent="0.2">
      <c r="A14" s="25" t="s">
        <v>208</v>
      </c>
      <c r="B14" s="26" t="s">
        <v>209</v>
      </c>
      <c r="C14" s="27">
        <v>7628146.9400000004</v>
      </c>
      <c r="D14" s="28">
        <v>19559884</v>
      </c>
      <c r="E14" s="28">
        <v>19559884</v>
      </c>
      <c r="F14" s="27">
        <v>8646829.3200000003</v>
      </c>
      <c r="G14" s="27">
        <v>113.35425743647301</v>
      </c>
      <c r="H14" s="27">
        <v>44.206956033072601</v>
      </c>
      <c r="I14" s="45"/>
      <c r="J14" s="45"/>
      <c r="K14" s="45"/>
      <c r="L14" s="45"/>
      <c r="M14" s="48"/>
      <c r="N14" s="48"/>
      <c r="O14" s="48"/>
    </row>
    <row r="15" spans="1:15" x14ac:dyDescent="0.2">
      <c r="A15" s="25"/>
      <c r="B15" s="26"/>
      <c r="C15" s="27"/>
      <c r="D15" s="28"/>
      <c r="E15" s="28"/>
      <c r="F15" s="27"/>
      <c r="G15" s="27"/>
      <c r="H15" s="27"/>
      <c r="I15" s="45"/>
      <c r="J15" s="45"/>
      <c r="K15" s="45"/>
      <c r="L15" s="45"/>
      <c r="M15" s="48"/>
      <c r="N15" s="48"/>
      <c r="O15" s="48"/>
    </row>
    <row r="16" spans="1:15" x14ac:dyDescent="0.2">
      <c r="A16" s="25"/>
      <c r="B16" s="26"/>
      <c r="C16" s="27"/>
      <c r="D16" s="28"/>
      <c r="E16" s="28"/>
      <c r="F16" s="27"/>
      <c r="G16" s="27"/>
      <c r="H16" s="27"/>
      <c r="I16" s="45"/>
      <c r="J16" s="45"/>
      <c r="K16" s="45"/>
      <c r="L16" s="45"/>
      <c r="M16" s="48"/>
      <c r="N16" s="48"/>
      <c r="O16" s="48"/>
    </row>
    <row r="20" spans="7:7" ht="14.25" x14ac:dyDescent="0.2">
      <c r="G20" s="40"/>
    </row>
    <row r="21" spans="7:7" ht="14.25" x14ac:dyDescent="0.2">
      <c r="G21" s="40"/>
    </row>
    <row r="22" spans="7:7" ht="14.25" x14ac:dyDescent="0.2">
      <c r="G22" s="40"/>
    </row>
  </sheetData>
  <mergeCells count="4">
    <mergeCell ref="A2:K2"/>
    <mergeCell ref="A5:H5"/>
    <mergeCell ref="A7:B7"/>
    <mergeCell ref="A8:B8"/>
  </mergeCells>
  <pageMargins left="0.70866141732283472" right="0.70866141732283472" top="1.0629921259842521" bottom="0.74803149606299213" header="0.31496062992125984" footer="0.31496062992125984"/>
  <pageSetup paperSize="9" scale="97" orientation="landscape" r:id="rId1"/>
  <headerFooter>
    <oddHeader>&amp;L&amp;G</oddHeader>
    <oddFooter>&amp;R&amp;P/&amp;N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E86D-D071-4756-83E3-3F62D7BC33D6}">
  <sheetPr codeName="Sheet6">
    <pageSetUpPr fitToPage="1"/>
  </sheetPr>
  <dimension ref="A1:O193"/>
  <sheetViews>
    <sheetView tabSelected="1" topLeftCell="A175" zoomScale="90" zoomScaleNormal="90" workbookViewId="0">
      <selection activeCell="G207" sqref="G207"/>
    </sheetView>
  </sheetViews>
  <sheetFormatPr defaultRowHeight="12.75" x14ac:dyDescent="0.2"/>
  <cols>
    <col min="1" max="1" width="26.33203125" style="41" customWidth="1"/>
    <col min="2" max="2" width="59.1640625" style="53" customWidth="1"/>
    <col min="3" max="3" width="23.5" style="54" customWidth="1"/>
    <col min="4" max="5" width="20.83203125" style="55" bestFit="1" customWidth="1"/>
    <col min="6" max="6" width="19.5" style="54" bestFit="1" customWidth="1"/>
    <col min="7" max="7" width="18" style="41" bestFit="1" customWidth="1"/>
    <col min="8" max="8" width="11" style="41" bestFit="1" customWidth="1"/>
    <col min="9" max="9" width="18" style="41" bestFit="1" customWidth="1"/>
    <col min="10" max="10" width="11" style="41" bestFit="1" customWidth="1"/>
    <col min="11" max="256" width="9.33203125" style="41"/>
    <col min="257" max="257" width="26.33203125" style="41" customWidth="1"/>
    <col min="258" max="258" width="59.1640625" style="41" customWidth="1"/>
    <col min="259" max="259" width="23.5" style="41" customWidth="1"/>
    <col min="260" max="261" width="20.83203125" style="41" bestFit="1" customWidth="1"/>
    <col min="262" max="262" width="19.5" style="41" bestFit="1" customWidth="1"/>
    <col min="263" max="263" width="18" style="41" bestFit="1" customWidth="1"/>
    <col min="264" max="264" width="11" style="41" bestFit="1" customWidth="1"/>
    <col min="265" max="265" width="18" style="41" bestFit="1" customWidth="1"/>
    <col min="266" max="266" width="11" style="41" bestFit="1" customWidth="1"/>
    <col min="267" max="512" width="9.33203125" style="41"/>
    <col min="513" max="513" width="26.33203125" style="41" customWidth="1"/>
    <col min="514" max="514" width="59.1640625" style="41" customWidth="1"/>
    <col min="515" max="515" width="23.5" style="41" customWidth="1"/>
    <col min="516" max="517" width="20.83203125" style="41" bestFit="1" customWidth="1"/>
    <col min="518" max="518" width="19.5" style="41" bestFit="1" customWidth="1"/>
    <col min="519" max="519" width="18" style="41" bestFit="1" customWidth="1"/>
    <col min="520" max="520" width="11" style="41" bestFit="1" customWidth="1"/>
    <col min="521" max="521" width="18" style="41" bestFit="1" customWidth="1"/>
    <col min="522" max="522" width="11" style="41" bestFit="1" customWidth="1"/>
    <col min="523" max="768" width="9.33203125" style="41"/>
    <col min="769" max="769" width="26.33203125" style="41" customWidth="1"/>
    <col min="770" max="770" width="59.1640625" style="41" customWidth="1"/>
    <col min="771" max="771" width="23.5" style="41" customWidth="1"/>
    <col min="772" max="773" width="20.83203125" style="41" bestFit="1" customWidth="1"/>
    <col min="774" max="774" width="19.5" style="41" bestFit="1" customWidth="1"/>
    <col min="775" max="775" width="18" style="41" bestFit="1" customWidth="1"/>
    <col min="776" max="776" width="11" style="41" bestFit="1" customWidth="1"/>
    <col min="777" max="777" width="18" style="41" bestFit="1" customWidth="1"/>
    <col min="778" max="778" width="11" style="41" bestFit="1" customWidth="1"/>
    <col min="779" max="1024" width="9.33203125" style="41"/>
    <col min="1025" max="1025" width="26.33203125" style="41" customWidth="1"/>
    <col min="1026" max="1026" width="59.1640625" style="41" customWidth="1"/>
    <col min="1027" max="1027" width="23.5" style="41" customWidth="1"/>
    <col min="1028" max="1029" width="20.83203125" style="41" bestFit="1" customWidth="1"/>
    <col min="1030" max="1030" width="19.5" style="41" bestFit="1" customWidth="1"/>
    <col min="1031" max="1031" width="18" style="41" bestFit="1" customWidth="1"/>
    <col min="1032" max="1032" width="11" style="41" bestFit="1" customWidth="1"/>
    <col min="1033" max="1033" width="18" style="41" bestFit="1" customWidth="1"/>
    <col min="1034" max="1034" width="11" style="41" bestFit="1" customWidth="1"/>
    <col min="1035" max="1280" width="9.33203125" style="41"/>
    <col min="1281" max="1281" width="26.33203125" style="41" customWidth="1"/>
    <col min="1282" max="1282" width="59.1640625" style="41" customWidth="1"/>
    <col min="1283" max="1283" width="23.5" style="41" customWidth="1"/>
    <col min="1284" max="1285" width="20.83203125" style="41" bestFit="1" customWidth="1"/>
    <col min="1286" max="1286" width="19.5" style="41" bestFit="1" customWidth="1"/>
    <col min="1287" max="1287" width="18" style="41" bestFit="1" customWidth="1"/>
    <col min="1288" max="1288" width="11" style="41" bestFit="1" customWidth="1"/>
    <col min="1289" max="1289" width="18" style="41" bestFit="1" customWidth="1"/>
    <col min="1290" max="1290" width="11" style="41" bestFit="1" customWidth="1"/>
    <col min="1291" max="1536" width="9.33203125" style="41"/>
    <col min="1537" max="1537" width="26.33203125" style="41" customWidth="1"/>
    <col min="1538" max="1538" width="59.1640625" style="41" customWidth="1"/>
    <col min="1539" max="1539" width="23.5" style="41" customWidth="1"/>
    <col min="1540" max="1541" width="20.83203125" style="41" bestFit="1" customWidth="1"/>
    <col min="1542" max="1542" width="19.5" style="41" bestFit="1" customWidth="1"/>
    <col min="1543" max="1543" width="18" style="41" bestFit="1" customWidth="1"/>
    <col min="1544" max="1544" width="11" style="41" bestFit="1" customWidth="1"/>
    <col min="1545" max="1545" width="18" style="41" bestFit="1" customWidth="1"/>
    <col min="1546" max="1546" width="11" style="41" bestFit="1" customWidth="1"/>
    <col min="1547" max="1792" width="9.33203125" style="41"/>
    <col min="1793" max="1793" width="26.33203125" style="41" customWidth="1"/>
    <col min="1794" max="1794" width="59.1640625" style="41" customWidth="1"/>
    <col min="1795" max="1795" width="23.5" style="41" customWidth="1"/>
    <col min="1796" max="1797" width="20.83203125" style="41" bestFit="1" customWidth="1"/>
    <col min="1798" max="1798" width="19.5" style="41" bestFit="1" customWidth="1"/>
    <col min="1799" max="1799" width="18" style="41" bestFit="1" customWidth="1"/>
    <col min="1800" max="1800" width="11" style="41" bestFit="1" customWidth="1"/>
    <col min="1801" max="1801" width="18" style="41" bestFit="1" customWidth="1"/>
    <col min="1802" max="1802" width="11" style="41" bestFit="1" customWidth="1"/>
    <col min="1803" max="2048" width="9.33203125" style="41"/>
    <col min="2049" max="2049" width="26.33203125" style="41" customWidth="1"/>
    <col min="2050" max="2050" width="59.1640625" style="41" customWidth="1"/>
    <col min="2051" max="2051" width="23.5" style="41" customWidth="1"/>
    <col min="2052" max="2053" width="20.83203125" style="41" bestFit="1" customWidth="1"/>
    <col min="2054" max="2054" width="19.5" style="41" bestFit="1" customWidth="1"/>
    <col min="2055" max="2055" width="18" style="41" bestFit="1" customWidth="1"/>
    <col min="2056" max="2056" width="11" style="41" bestFit="1" customWidth="1"/>
    <col min="2057" max="2057" width="18" style="41" bestFit="1" customWidth="1"/>
    <col min="2058" max="2058" width="11" style="41" bestFit="1" customWidth="1"/>
    <col min="2059" max="2304" width="9.33203125" style="41"/>
    <col min="2305" max="2305" width="26.33203125" style="41" customWidth="1"/>
    <col min="2306" max="2306" width="59.1640625" style="41" customWidth="1"/>
    <col min="2307" max="2307" width="23.5" style="41" customWidth="1"/>
    <col min="2308" max="2309" width="20.83203125" style="41" bestFit="1" customWidth="1"/>
    <col min="2310" max="2310" width="19.5" style="41" bestFit="1" customWidth="1"/>
    <col min="2311" max="2311" width="18" style="41" bestFit="1" customWidth="1"/>
    <col min="2312" max="2312" width="11" style="41" bestFit="1" customWidth="1"/>
    <col min="2313" max="2313" width="18" style="41" bestFit="1" customWidth="1"/>
    <col min="2314" max="2314" width="11" style="41" bestFit="1" customWidth="1"/>
    <col min="2315" max="2560" width="9.33203125" style="41"/>
    <col min="2561" max="2561" width="26.33203125" style="41" customWidth="1"/>
    <col min="2562" max="2562" width="59.1640625" style="41" customWidth="1"/>
    <col min="2563" max="2563" width="23.5" style="41" customWidth="1"/>
    <col min="2564" max="2565" width="20.83203125" style="41" bestFit="1" customWidth="1"/>
    <col min="2566" max="2566" width="19.5" style="41" bestFit="1" customWidth="1"/>
    <col min="2567" max="2567" width="18" style="41" bestFit="1" customWidth="1"/>
    <col min="2568" max="2568" width="11" style="41" bestFit="1" customWidth="1"/>
    <col min="2569" max="2569" width="18" style="41" bestFit="1" customWidth="1"/>
    <col min="2570" max="2570" width="11" style="41" bestFit="1" customWidth="1"/>
    <col min="2571" max="2816" width="9.33203125" style="41"/>
    <col min="2817" max="2817" width="26.33203125" style="41" customWidth="1"/>
    <col min="2818" max="2818" width="59.1640625" style="41" customWidth="1"/>
    <col min="2819" max="2819" width="23.5" style="41" customWidth="1"/>
    <col min="2820" max="2821" width="20.83203125" style="41" bestFit="1" customWidth="1"/>
    <col min="2822" max="2822" width="19.5" style="41" bestFit="1" customWidth="1"/>
    <col min="2823" max="2823" width="18" style="41" bestFit="1" customWidth="1"/>
    <col min="2824" max="2824" width="11" style="41" bestFit="1" customWidth="1"/>
    <col min="2825" max="2825" width="18" style="41" bestFit="1" customWidth="1"/>
    <col min="2826" max="2826" width="11" style="41" bestFit="1" customWidth="1"/>
    <col min="2827" max="3072" width="9.33203125" style="41"/>
    <col min="3073" max="3073" width="26.33203125" style="41" customWidth="1"/>
    <col min="3074" max="3074" width="59.1640625" style="41" customWidth="1"/>
    <col min="3075" max="3075" width="23.5" style="41" customWidth="1"/>
    <col min="3076" max="3077" width="20.83203125" style="41" bestFit="1" customWidth="1"/>
    <col min="3078" max="3078" width="19.5" style="41" bestFit="1" customWidth="1"/>
    <col min="3079" max="3079" width="18" style="41" bestFit="1" customWidth="1"/>
    <col min="3080" max="3080" width="11" style="41" bestFit="1" customWidth="1"/>
    <col min="3081" max="3081" width="18" style="41" bestFit="1" customWidth="1"/>
    <col min="3082" max="3082" width="11" style="41" bestFit="1" customWidth="1"/>
    <col min="3083" max="3328" width="9.33203125" style="41"/>
    <col min="3329" max="3329" width="26.33203125" style="41" customWidth="1"/>
    <col min="3330" max="3330" width="59.1640625" style="41" customWidth="1"/>
    <col min="3331" max="3331" width="23.5" style="41" customWidth="1"/>
    <col min="3332" max="3333" width="20.83203125" style="41" bestFit="1" customWidth="1"/>
    <col min="3334" max="3334" width="19.5" style="41" bestFit="1" customWidth="1"/>
    <col min="3335" max="3335" width="18" style="41" bestFit="1" customWidth="1"/>
    <col min="3336" max="3336" width="11" style="41" bestFit="1" customWidth="1"/>
    <col min="3337" max="3337" width="18" style="41" bestFit="1" customWidth="1"/>
    <col min="3338" max="3338" width="11" style="41" bestFit="1" customWidth="1"/>
    <col min="3339" max="3584" width="9.33203125" style="41"/>
    <col min="3585" max="3585" width="26.33203125" style="41" customWidth="1"/>
    <col min="3586" max="3586" width="59.1640625" style="41" customWidth="1"/>
    <col min="3587" max="3587" width="23.5" style="41" customWidth="1"/>
    <col min="3588" max="3589" width="20.83203125" style="41" bestFit="1" customWidth="1"/>
    <col min="3590" max="3590" width="19.5" style="41" bestFit="1" customWidth="1"/>
    <col min="3591" max="3591" width="18" style="41" bestFit="1" customWidth="1"/>
    <col min="3592" max="3592" width="11" style="41" bestFit="1" customWidth="1"/>
    <col min="3593" max="3593" width="18" style="41" bestFit="1" customWidth="1"/>
    <col min="3594" max="3594" width="11" style="41" bestFit="1" customWidth="1"/>
    <col min="3595" max="3840" width="9.33203125" style="41"/>
    <col min="3841" max="3841" width="26.33203125" style="41" customWidth="1"/>
    <col min="3842" max="3842" width="59.1640625" style="41" customWidth="1"/>
    <col min="3843" max="3843" width="23.5" style="41" customWidth="1"/>
    <col min="3844" max="3845" width="20.83203125" style="41" bestFit="1" customWidth="1"/>
    <col min="3846" max="3846" width="19.5" style="41" bestFit="1" customWidth="1"/>
    <col min="3847" max="3847" width="18" style="41" bestFit="1" customWidth="1"/>
    <col min="3848" max="3848" width="11" style="41" bestFit="1" customWidth="1"/>
    <col min="3849" max="3849" width="18" style="41" bestFit="1" customWidth="1"/>
    <col min="3850" max="3850" width="11" style="41" bestFit="1" customWidth="1"/>
    <col min="3851" max="4096" width="9.33203125" style="41"/>
    <col min="4097" max="4097" width="26.33203125" style="41" customWidth="1"/>
    <col min="4098" max="4098" width="59.1640625" style="41" customWidth="1"/>
    <col min="4099" max="4099" width="23.5" style="41" customWidth="1"/>
    <col min="4100" max="4101" width="20.83203125" style="41" bestFit="1" customWidth="1"/>
    <col min="4102" max="4102" width="19.5" style="41" bestFit="1" customWidth="1"/>
    <col min="4103" max="4103" width="18" style="41" bestFit="1" customWidth="1"/>
    <col min="4104" max="4104" width="11" style="41" bestFit="1" customWidth="1"/>
    <col min="4105" max="4105" width="18" style="41" bestFit="1" customWidth="1"/>
    <col min="4106" max="4106" width="11" style="41" bestFit="1" customWidth="1"/>
    <col min="4107" max="4352" width="9.33203125" style="41"/>
    <col min="4353" max="4353" width="26.33203125" style="41" customWidth="1"/>
    <col min="4354" max="4354" width="59.1640625" style="41" customWidth="1"/>
    <col min="4355" max="4355" width="23.5" style="41" customWidth="1"/>
    <col min="4356" max="4357" width="20.83203125" style="41" bestFit="1" customWidth="1"/>
    <col min="4358" max="4358" width="19.5" style="41" bestFit="1" customWidth="1"/>
    <col min="4359" max="4359" width="18" style="41" bestFit="1" customWidth="1"/>
    <col min="4360" max="4360" width="11" style="41" bestFit="1" customWidth="1"/>
    <col min="4361" max="4361" width="18" style="41" bestFit="1" customWidth="1"/>
    <col min="4362" max="4362" width="11" style="41" bestFit="1" customWidth="1"/>
    <col min="4363" max="4608" width="9.33203125" style="41"/>
    <col min="4609" max="4609" width="26.33203125" style="41" customWidth="1"/>
    <col min="4610" max="4610" width="59.1640625" style="41" customWidth="1"/>
    <col min="4611" max="4611" width="23.5" style="41" customWidth="1"/>
    <col min="4612" max="4613" width="20.83203125" style="41" bestFit="1" customWidth="1"/>
    <col min="4614" max="4614" width="19.5" style="41" bestFit="1" customWidth="1"/>
    <col min="4615" max="4615" width="18" style="41" bestFit="1" customWidth="1"/>
    <col min="4616" max="4616" width="11" style="41" bestFit="1" customWidth="1"/>
    <col min="4617" max="4617" width="18" style="41" bestFit="1" customWidth="1"/>
    <col min="4618" max="4618" width="11" style="41" bestFit="1" customWidth="1"/>
    <col min="4619" max="4864" width="9.33203125" style="41"/>
    <col min="4865" max="4865" width="26.33203125" style="41" customWidth="1"/>
    <col min="4866" max="4866" width="59.1640625" style="41" customWidth="1"/>
    <col min="4867" max="4867" width="23.5" style="41" customWidth="1"/>
    <col min="4868" max="4869" width="20.83203125" style="41" bestFit="1" customWidth="1"/>
    <col min="4870" max="4870" width="19.5" style="41" bestFit="1" customWidth="1"/>
    <col min="4871" max="4871" width="18" style="41" bestFit="1" customWidth="1"/>
    <col min="4872" max="4872" width="11" style="41" bestFit="1" customWidth="1"/>
    <col min="4873" max="4873" width="18" style="41" bestFit="1" customWidth="1"/>
    <col min="4874" max="4874" width="11" style="41" bestFit="1" customWidth="1"/>
    <col min="4875" max="5120" width="9.33203125" style="41"/>
    <col min="5121" max="5121" width="26.33203125" style="41" customWidth="1"/>
    <col min="5122" max="5122" width="59.1640625" style="41" customWidth="1"/>
    <col min="5123" max="5123" width="23.5" style="41" customWidth="1"/>
    <col min="5124" max="5125" width="20.83203125" style="41" bestFit="1" customWidth="1"/>
    <col min="5126" max="5126" width="19.5" style="41" bestFit="1" customWidth="1"/>
    <col min="5127" max="5127" width="18" style="41" bestFit="1" customWidth="1"/>
    <col min="5128" max="5128" width="11" style="41" bestFit="1" customWidth="1"/>
    <col min="5129" max="5129" width="18" style="41" bestFit="1" customWidth="1"/>
    <col min="5130" max="5130" width="11" style="41" bestFit="1" customWidth="1"/>
    <col min="5131" max="5376" width="9.33203125" style="41"/>
    <col min="5377" max="5377" width="26.33203125" style="41" customWidth="1"/>
    <col min="5378" max="5378" width="59.1640625" style="41" customWidth="1"/>
    <col min="5379" max="5379" width="23.5" style="41" customWidth="1"/>
    <col min="5380" max="5381" width="20.83203125" style="41" bestFit="1" customWidth="1"/>
    <col min="5382" max="5382" width="19.5" style="41" bestFit="1" customWidth="1"/>
    <col min="5383" max="5383" width="18" style="41" bestFit="1" customWidth="1"/>
    <col min="5384" max="5384" width="11" style="41" bestFit="1" customWidth="1"/>
    <col min="5385" max="5385" width="18" style="41" bestFit="1" customWidth="1"/>
    <col min="5386" max="5386" width="11" style="41" bestFit="1" customWidth="1"/>
    <col min="5387" max="5632" width="9.33203125" style="41"/>
    <col min="5633" max="5633" width="26.33203125" style="41" customWidth="1"/>
    <col min="5634" max="5634" width="59.1640625" style="41" customWidth="1"/>
    <col min="5635" max="5635" width="23.5" style="41" customWidth="1"/>
    <col min="5636" max="5637" width="20.83203125" style="41" bestFit="1" customWidth="1"/>
    <col min="5638" max="5638" width="19.5" style="41" bestFit="1" customWidth="1"/>
    <col min="5639" max="5639" width="18" style="41" bestFit="1" customWidth="1"/>
    <col min="5640" max="5640" width="11" style="41" bestFit="1" customWidth="1"/>
    <col min="5641" max="5641" width="18" style="41" bestFit="1" customWidth="1"/>
    <col min="5642" max="5642" width="11" style="41" bestFit="1" customWidth="1"/>
    <col min="5643" max="5888" width="9.33203125" style="41"/>
    <col min="5889" max="5889" width="26.33203125" style="41" customWidth="1"/>
    <col min="5890" max="5890" width="59.1640625" style="41" customWidth="1"/>
    <col min="5891" max="5891" width="23.5" style="41" customWidth="1"/>
    <col min="5892" max="5893" width="20.83203125" style="41" bestFit="1" customWidth="1"/>
    <col min="5894" max="5894" width="19.5" style="41" bestFit="1" customWidth="1"/>
    <col min="5895" max="5895" width="18" style="41" bestFit="1" customWidth="1"/>
    <col min="5896" max="5896" width="11" style="41" bestFit="1" customWidth="1"/>
    <col min="5897" max="5897" width="18" style="41" bestFit="1" customWidth="1"/>
    <col min="5898" max="5898" width="11" style="41" bestFit="1" customWidth="1"/>
    <col min="5899" max="6144" width="9.33203125" style="41"/>
    <col min="6145" max="6145" width="26.33203125" style="41" customWidth="1"/>
    <col min="6146" max="6146" width="59.1640625" style="41" customWidth="1"/>
    <col min="6147" max="6147" width="23.5" style="41" customWidth="1"/>
    <col min="6148" max="6149" width="20.83203125" style="41" bestFit="1" customWidth="1"/>
    <col min="6150" max="6150" width="19.5" style="41" bestFit="1" customWidth="1"/>
    <col min="6151" max="6151" width="18" style="41" bestFit="1" customWidth="1"/>
    <col min="6152" max="6152" width="11" style="41" bestFit="1" customWidth="1"/>
    <col min="6153" max="6153" width="18" style="41" bestFit="1" customWidth="1"/>
    <col min="6154" max="6154" width="11" style="41" bestFit="1" customWidth="1"/>
    <col min="6155" max="6400" width="9.33203125" style="41"/>
    <col min="6401" max="6401" width="26.33203125" style="41" customWidth="1"/>
    <col min="6402" max="6402" width="59.1640625" style="41" customWidth="1"/>
    <col min="6403" max="6403" width="23.5" style="41" customWidth="1"/>
    <col min="6404" max="6405" width="20.83203125" style="41" bestFit="1" customWidth="1"/>
    <col min="6406" max="6406" width="19.5" style="41" bestFit="1" customWidth="1"/>
    <col min="6407" max="6407" width="18" style="41" bestFit="1" customWidth="1"/>
    <col min="6408" max="6408" width="11" style="41" bestFit="1" customWidth="1"/>
    <col min="6409" max="6409" width="18" style="41" bestFit="1" customWidth="1"/>
    <col min="6410" max="6410" width="11" style="41" bestFit="1" customWidth="1"/>
    <col min="6411" max="6656" width="9.33203125" style="41"/>
    <col min="6657" max="6657" width="26.33203125" style="41" customWidth="1"/>
    <col min="6658" max="6658" width="59.1640625" style="41" customWidth="1"/>
    <col min="6659" max="6659" width="23.5" style="41" customWidth="1"/>
    <col min="6660" max="6661" width="20.83203125" style="41" bestFit="1" customWidth="1"/>
    <col min="6662" max="6662" width="19.5" style="41" bestFit="1" customWidth="1"/>
    <col min="6663" max="6663" width="18" style="41" bestFit="1" customWidth="1"/>
    <col min="6664" max="6664" width="11" style="41" bestFit="1" customWidth="1"/>
    <col min="6665" max="6665" width="18" style="41" bestFit="1" customWidth="1"/>
    <col min="6666" max="6666" width="11" style="41" bestFit="1" customWidth="1"/>
    <col min="6667" max="6912" width="9.33203125" style="41"/>
    <col min="6913" max="6913" width="26.33203125" style="41" customWidth="1"/>
    <col min="6914" max="6914" width="59.1640625" style="41" customWidth="1"/>
    <col min="6915" max="6915" width="23.5" style="41" customWidth="1"/>
    <col min="6916" max="6917" width="20.83203125" style="41" bestFit="1" customWidth="1"/>
    <col min="6918" max="6918" width="19.5" style="41" bestFit="1" customWidth="1"/>
    <col min="6919" max="6919" width="18" style="41" bestFit="1" customWidth="1"/>
    <col min="6920" max="6920" width="11" style="41" bestFit="1" customWidth="1"/>
    <col min="6921" max="6921" width="18" style="41" bestFit="1" customWidth="1"/>
    <col min="6922" max="6922" width="11" style="41" bestFit="1" customWidth="1"/>
    <col min="6923" max="7168" width="9.33203125" style="41"/>
    <col min="7169" max="7169" width="26.33203125" style="41" customWidth="1"/>
    <col min="7170" max="7170" width="59.1640625" style="41" customWidth="1"/>
    <col min="7171" max="7171" width="23.5" style="41" customWidth="1"/>
    <col min="7172" max="7173" width="20.83203125" style="41" bestFit="1" customWidth="1"/>
    <col min="7174" max="7174" width="19.5" style="41" bestFit="1" customWidth="1"/>
    <col min="7175" max="7175" width="18" style="41" bestFit="1" customWidth="1"/>
    <col min="7176" max="7176" width="11" style="41" bestFit="1" customWidth="1"/>
    <col min="7177" max="7177" width="18" style="41" bestFit="1" customWidth="1"/>
    <col min="7178" max="7178" width="11" style="41" bestFit="1" customWidth="1"/>
    <col min="7179" max="7424" width="9.33203125" style="41"/>
    <col min="7425" max="7425" width="26.33203125" style="41" customWidth="1"/>
    <col min="7426" max="7426" width="59.1640625" style="41" customWidth="1"/>
    <col min="7427" max="7427" width="23.5" style="41" customWidth="1"/>
    <col min="7428" max="7429" width="20.83203125" style="41" bestFit="1" customWidth="1"/>
    <col min="7430" max="7430" width="19.5" style="41" bestFit="1" customWidth="1"/>
    <col min="7431" max="7431" width="18" style="41" bestFit="1" customWidth="1"/>
    <col min="7432" max="7432" width="11" style="41" bestFit="1" customWidth="1"/>
    <col min="7433" max="7433" width="18" style="41" bestFit="1" customWidth="1"/>
    <col min="7434" max="7434" width="11" style="41" bestFit="1" customWidth="1"/>
    <col min="7435" max="7680" width="9.33203125" style="41"/>
    <col min="7681" max="7681" width="26.33203125" style="41" customWidth="1"/>
    <col min="7682" max="7682" width="59.1640625" style="41" customWidth="1"/>
    <col min="7683" max="7683" width="23.5" style="41" customWidth="1"/>
    <col min="7684" max="7685" width="20.83203125" style="41" bestFit="1" customWidth="1"/>
    <col min="7686" max="7686" width="19.5" style="41" bestFit="1" customWidth="1"/>
    <col min="7687" max="7687" width="18" style="41" bestFit="1" customWidth="1"/>
    <col min="7688" max="7688" width="11" style="41" bestFit="1" customWidth="1"/>
    <col min="7689" max="7689" width="18" style="41" bestFit="1" customWidth="1"/>
    <col min="7690" max="7690" width="11" style="41" bestFit="1" customWidth="1"/>
    <col min="7691" max="7936" width="9.33203125" style="41"/>
    <col min="7937" max="7937" width="26.33203125" style="41" customWidth="1"/>
    <col min="7938" max="7938" width="59.1640625" style="41" customWidth="1"/>
    <col min="7939" max="7939" width="23.5" style="41" customWidth="1"/>
    <col min="7940" max="7941" width="20.83203125" style="41" bestFit="1" customWidth="1"/>
    <col min="7942" max="7942" width="19.5" style="41" bestFit="1" customWidth="1"/>
    <col min="7943" max="7943" width="18" style="41" bestFit="1" customWidth="1"/>
    <col min="7944" max="7944" width="11" style="41" bestFit="1" customWidth="1"/>
    <col min="7945" max="7945" width="18" style="41" bestFit="1" customWidth="1"/>
    <col min="7946" max="7946" width="11" style="41" bestFit="1" customWidth="1"/>
    <col min="7947" max="8192" width="9.33203125" style="41"/>
    <col min="8193" max="8193" width="26.33203125" style="41" customWidth="1"/>
    <col min="8194" max="8194" width="59.1640625" style="41" customWidth="1"/>
    <col min="8195" max="8195" width="23.5" style="41" customWidth="1"/>
    <col min="8196" max="8197" width="20.83203125" style="41" bestFit="1" customWidth="1"/>
    <col min="8198" max="8198" width="19.5" style="41" bestFit="1" customWidth="1"/>
    <col min="8199" max="8199" width="18" style="41" bestFit="1" customWidth="1"/>
    <col min="8200" max="8200" width="11" style="41" bestFit="1" customWidth="1"/>
    <col min="8201" max="8201" width="18" style="41" bestFit="1" customWidth="1"/>
    <col min="8202" max="8202" width="11" style="41" bestFit="1" customWidth="1"/>
    <col min="8203" max="8448" width="9.33203125" style="41"/>
    <col min="8449" max="8449" width="26.33203125" style="41" customWidth="1"/>
    <col min="8450" max="8450" width="59.1640625" style="41" customWidth="1"/>
    <col min="8451" max="8451" width="23.5" style="41" customWidth="1"/>
    <col min="8452" max="8453" width="20.83203125" style="41" bestFit="1" customWidth="1"/>
    <col min="8454" max="8454" width="19.5" style="41" bestFit="1" customWidth="1"/>
    <col min="8455" max="8455" width="18" style="41" bestFit="1" customWidth="1"/>
    <col min="8456" max="8456" width="11" style="41" bestFit="1" customWidth="1"/>
    <col min="8457" max="8457" width="18" style="41" bestFit="1" customWidth="1"/>
    <col min="8458" max="8458" width="11" style="41" bestFit="1" customWidth="1"/>
    <col min="8459" max="8704" width="9.33203125" style="41"/>
    <col min="8705" max="8705" width="26.33203125" style="41" customWidth="1"/>
    <col min="8706" max="8706" width="59.1640625" style="41" customWidth="1"/>
    <col min="8707" max="8707" width="23.5" style="41" customWidth="1"/>
    <col min="8708" max="8709" width="20.83203125" style="41" bestFit="1" customWidth="1"/>
    <col min="8710" max="8710" width="19.5" style="41" bestFit="1" customWidth="1"/>
    <col min="8711" max="8711" width="18" style="41" bestFit="1" customWidth="1"/>
    <col min="8712" max="8712" width="11" style="41" bestFit="1" customWidth="1"/>
    <col min="8713" max="8713" width="18" style="41" bestFit="1" customWidth="1"/>
    <col min="8714" max="8714" width="11" style="41" bestFit="1" customWidth="1"/>
    <col min="8715" max="8960" width="9.33203125" style="41"/>
    <col min="8961" max="8961" width="26.33203125" style="41" customWidth="1"/>
    <col min="8962" max="8962" width="59.1640625" style="41" customWidth="1"/>
    <col min="8963" max="8963" width="23.5" style="41" customWidth="1"/>
    <col min="8964" max="8965" width="20.83203125" style="41" bestFit="1" customWidth="1"/>
    <col min="8966" max="8966" width="19.5" style="41" bestFit="1" customWidth="1"/>
    <col min="8967" max="8967" width="18" style="41" bestFit="1" customWidth="1"/>
    <col min="8968" max="8968" width="11" style="41" bestFit="1" customWidth="1"/>
    <col min="8969" max="8969" width="18" style="41" bestFit="1" customWidth="1"/>
    <col min="8970" max="8970" width="11" style="41" bestFit="1" customWidth="1"/>
    <col min="8971" max="9216" width="9.33203125" style="41"/>
    <col min="9217" max="9217" width="26.33203125" style="41" customWidth="1"/>
    <col min="9218" max="9218" width="59.1640625" style="41" customWidth="1"/>
    <col min="9219" max="9219" width="23.5" style="41" customWidth="1"/>
    <col min="9220" max="9221" width="20.83203125" style="41" bestFit="1" customWidth="1"/>
    <col min="9222" max="9222" width="19.5" style="41" bestFit="1" customWidth="1"/>
    <col min="9223" max="9223" width="18" style="41" bestFit="1" customWidth="1"/>
    <col min="9224" max="9224" width="11" style="41" bestFit="1" customWidth="1"/>
    <col min="9225" max="9225" width="18" style="41" bestFit="1" customWidth="1"/>
    <col min="9226" max="9226" width="11" style="41" bestFit="1" customWidth="1"/>
    <col min="9227" max="9472" width="9.33203125" style="41"/>
    <col min="9473" max="9473" width="26.33203125" style="41" customWidth="1"/>
    <col min="9474" max="9474" width="59.1640625" style="41" customWidth="1"/>
    <col min="9475" max="9475" width="23.5" style="41" customWidth="1"/>
    <col min="9476" max="9477" width="20.83203125" style="41" bestFit="1" customWidth="1"/>
    <col min="9478" max="9478" width="19.5" style="41" bestFit="1" customWidth="1"/>
    <col min="9479" max="9479" width="18" style="41" bestFit="1" customWidth="1"/>
    <col min="9480" max="9480" width="11" style="41" bestFit="1" customWidth="1"/>
    <col min="9481" max="9481" width="18" style="41" bestFit="1" customWidth="1"/>
    <col min="9482" max="9482" width="11" style="41" bestFit="1" customWidth="1"/>
    <col min="9483" max="9728" width="9.33203125" style="41"/>
    <col min="9729" max="9729" width="26.33203125" style="41" customWidth="1"/>
    <col min="9730" max="9730" width="59.1640625" style="41" customWidth="1"/>
    <col min="9731" max="9731" width="23.5" style="41" customWidth="1"/>
    <col min="9732" max="9733" width="20.83203125" style="41" bestFit="1" customWidth="1"/>
    <col min="9734" max="9734" width="19.5" style="41" bestFit="1" customWidth="1"/>
    <col min="9735" max="9735" width="18" style="41" bestFit="1" customWidth="1"/>
    <col min="9736" max="9736" width="11" style="41" bestFit="1" customWidth="1"/>
    <col min="9737" max="9737" width="18" style="41" bestFit="1" customWidth="1"/>
    <col min="9738" max="9738" width="11" style="41" bestFit="1" customWidth="1"/>
    <col min="9739" max="9984" width="9.33203125" style="41"/>
    <col min="9985" max="9985" width="26.33203125" style="41" customWidth="1"/>
    <col min="9986" max="9986" width="59.1640625" style="41" customWidth="1"/>
    <col min="9987" max="9987" width="23.5" style="41" customWidth="1"/>
    <col min="9988" max="9989" width="20.83203125" style="41" bestFit="1" customWidth="1"/>
    <col min="9990" max="9990" width="19.5" style="41" bestFit="1" customWidth="1"/>
    <col min="9991" max="9991" width="18" style="41" bestFit="1" customWidth="1"/>
    <col min="9992" max="9992" width="11" style="41" bestFit="1" customWidth="1"/>
    <col min="9993" max="9993" width="18" style="41" bestFit="1" customWidth="1"/>
    <col min="9994" max="9994" width="11" style="41" bestFit="1" customWidth="1"/>
    <col min="9995" max="10240" width="9.33203125" style="41"/>
    <col min="10241" max="10241" width="26.33203125" style="41" customWidth="1"/>
    <col min="10242" max="10242" width="59.1640625" style="41" customWidth="1"/>
    <col min="10243" max="10243" width="23.5" style="41" customWidth="1"/>
    <col min="10244" max="10245" width="20.83203125" style="41" bestFit="1" customWidth="1"/>
    <col min="10246" max="10246" width="19.5" style="41" bestFit="1" customWidth="1"/>
    <col min="10247" max="10247" width="18" style="41" bestFit="1" customWidth="1"/>
    <col min="10248" max="10248" width="11" style="41" bestFit="1" customWidth="1"/>
    <col min="10249" max="10249" width="18" style="41" bestFit="1" customWidth="1"/>
    <col min="10250" max="10250" width="11" style="41" bestFit="1" customWidth="1"/>
    <col min="10251" max="10496" width="9.33203125" style="41"/>
    <col min="10497" max="10497" width="26.33203125" style="41" customWidth="1"/>
    <col min="10498" max="10498" width="59.1640625" style="41" customWidth="1"/>
    <col min="10499" max="10499" width="23.5" style="41" customWidth="1"/>
    <col min="10500" max="10501" width="20.83203125" style="41" bestFit="1" customWidth="1"/>
    <col min="10502" max="10502" width="19.5" style="41" bestFit="1" customWidth="1"/>
    <col min="10503" max="10503" width="18" style="41" bestFit="1" customWidth="1"/>
    <col min="10504" max="10504" width="11" style="41" bestFit="1" customWidth="1"/>
    <col min="10505" max="10505" width="18" style="41" bestFit="1" customWidth="1"/>
    <col min="10506" max="10506" width="11" style="41" bestFit="1" customWidth="1"/>
    <col min="10507" max="10752" width="9.33203125" style="41"/>
    <col min="10753" max="10753" width="26.33203125" style="41" customWidth="1"/>
    <col min="10754" max="10754" width="59.1640625" style="41" customWidth="1"/>
    <col min="10755" max="10755" width="23.5" style="41" customWidth="1"/>
    <col min="10756" max="10757" width="20.83203125" style="41" bestFit="1" customWidth="1"/>
    <col min="10758" max="10758" width="19.5" style="41" bestFit="1" customWidth="1"/>
    <col min="10759" max="10759" width="18" style="41" bestFit="1" customWidth="1"/>
    <col min="10760" max="10760" width="11" style="41" bestFit="1" customWidth="1"/>
    <col min="10761" max="10761" width="18" style="41" bestFit="1" customWidth="1"/>
    <col min="10762" max="10762" width="11" style="41" bestFit="1" customWidth="1"/>
    <col min="10763" max="11008" width="9.33203125" style="41"/>
    <col min="11009" max="11009" width="26.33203125" style="41" customWidth="1"/>
    <col min="11010" max="11010" width="59.1640625" style="41" customWidth="1"/>
    <col min="11011" max="11011" width="23.5" style="41" customWidth="1"/>
    <col min="11012" max="11013" width="20.83203125" style="41" bestFit="1" customWidth="1"/>
    <col min="11014" max="11014" width="19.5" style="41" bestFit="1" customWidth="1"/>
    <col min="11015" max="11015" width="18" style="41" bestFit="1" customWidth="1"/>
    <col min="11016" max="11016" width="11" style="41" bestFit="1" customWidth="1"/>
    <col min="11017" max="11017" width="18" style="41" bestFit="1" customWidth="1"/>
    <col min="11018" max="11018" width="11" style="41" bestFit="1" customWidth="1"/>
    <col min="11019" max="11264" width="9.33203125" style="41"/>
    <col min="11265" max="11265" width="26.33203125" style="41" customWidth="1"/>
    <col min="11266" max="11266" width="59.1640625" style="41" customWidth="1"/>
    <col min="11267" max="11267" width="23.5" style="41" customWidth="1"/>
    <col min="11268" max="11269" width="20.83203125" style="41" bestFit="1" customWidth="1"/>
    <col min="11270" max="11270" width="19.5" style="41" bestFit="1" customWidth="1"/>
    <col min="11271" max="11271" width="18" style="41" bestFit="1" customWidth="1"/>
    <col min="11272" max="11272" width="11" style="41" bestFit="1" customWidth="1"/>
    <col min="11273" max="11273" width="18" style="41" bestFit="1" customWidth="1"/>
    <col min="11274" max="11274" width="11" style="41" bestFit="1" customWidth="1"/>
    <col min="11275" max="11520" width="9.33203125" style="41"/>
    <col min="11521" max="11521" width="26.33203125" style="41" customWidth="1"/>
    <col min="11522" max="11522" width="59.1640625" style="41" customWidth="1"/>
    <col min="11523" max="11523" width="23.5" style="41" customWidth="1"/>
    <col min="11524" max="11525" width="20.83203125" style="41" bestFit="1" customWidth="1"/>
    <col min="11526" max="11526" width="19.5" style="41" bestFit="1" customWidth="1"/>
    <col min="11527" max="11527" width="18" style="41" bestFit="1" customWidth="1"/>
    <col min="11528" max="11528" width="11" style="41" bestFit="1" customWidth="1"/>
    <col min="11529" max="11529" width="18" style="41" bestFit="1" customWidth="1"/>
    <col min="11530" max="11530" width="11" style="41" bestFit="1" customWidth="1"/>
    <col min="11531" max="11776" width="9.33203125" style="41"/>
    <col min="11777" max="11777" width="26.33203125" style="41" customWidth="1"/>
    <col min="11778" max="11778" width="59.1640625" style="41" customWidth="1"/>
    <col min="11779" max="11779" width="23.5" style="41" customWidth="1"/>
    <col min="11780" max="11781" width="20.83203125" style="41" bestFit="1" customWidth="1"/>
    <col min="11782" max="11782" width="19.5" style="41" bestFit="1" customWidth="1"/>
    <col min="11783" max="11783" width="18" style="41" bestFit="1" customWidth="1"/>
    <col min="11784" max="11784" width="11" style="41" bestFit="1" customWidth="1"/>
    <col min="11785" max="11785" width="18" style="41" bestFit="1" customWidth="1"/>
    <col min="11786" max="11786" width="11" style="41" bestFit="1" customWidth="1"/>
    <col min="11787" max="12032" width="9.33203125" style="41"/>
    <col min="12033" max="12033" width="26.33203125" style="41" customWidth="1"/>
    <col min="12034" max="12034" width="59.1640625" style="41" customWidth="1"/>
    <col min="12035" max="12035" width="23.5" style="41" customWidth="1"/>
    <col min="12036" max="12037" width="20.83203125" style="41" bestFit="1" customWidth="1"/>
    <col min="12038" max="12038" width="19.5" style="41" bestFit="1" customWidth="1"/>
    <col min="12039" max="12039" width="18" style="41" bestFit="1" customWidth="1"/>
    <col min="12040" max="12040" width="11" style="41" bestFit="1" customWidth="1"/>
    <col min="12041" max="12041" width="18" style="41" bestFit="1" customWidth="1"/>
    <col min="12042" max="12042" width="11" style="41" bestFit="1" customWidth="1"/>
    <col min="12043" max="12288" width="9.33203125" style="41"/>
    <col min="12289" max="12289" width="26.33203125" style="41" customWidth="1"/>
    <col min="12290" max="12290" width="59.1640625" style="41" customWidth="1"/>
    <col min="12291" max="12291" width="23.5" style="41" customWidth="1"/>
    <col min="12292" max="12293" width="20.83203125" style="41" bestFit="1" customWidth="1"/>
    <col min="12294" max="12294" width="19.5" style="41" bestFit="1" customWidth="1"/>
    <col min="12295" max="12295" width="18" style="41" bestFit="1" customWidth="1"/>
    <col min="12296" max="12296" width="11" style="41" bestFit="1" customWidth="1"/>
    <col min="12297" max="12297" width="18" style="41" bestFit="1" customWidth="1"/>
    <col min="12298" max="12298" width="11" style="41" bestFit="1" customWidth="1"/>
    <col min="12299" max="12544" width="9.33203125" style="41"/>
    <col min="12545" max="12545" width="26.33203125" style="41" customWidth="1"/>
    <col min="12546" max="12546" width="59.1640625" style="41" customWidth="1"/>
    <col min="12547" max="12547" width="23.5" style="41" customWidth="1"/>
    <col min="12548" max="12549" width="20.83203125" style="41" bestFit="1" customWidth="1"/>
    <col min="12550" max="12550" width="19.5" style="41" bestFit="1" customWidth="1"/>
    <col min="12551" max="12551" width="18" style="41" bestFit="1" customWidth="1"/>
    <col min="12552" max="12552" width="11" style="41" bestFit="1" customWidth="1"/>
    <col min="12553" max="12553" width="18" style="41" bestFit="1" customWidth="1"/>
    <col min="12554" max="12554" width="11" style="41" bestFit="1" customWidth="1"/>
    <col min="12555" max="12800" width="9.33203125" style="41"/>
    <col min="12801" max="12801" width="26.33203125" style="41" customWidth="1"/>
    <col min="12802" max="12802" width="59.1640625" style="41" customWidth="1"/>
    <col min="12803" max="12803" width="23.5" style="41" customWidth="1"/>
    <col min="12804" max="12805" width="20.83203125" style="41" bestFit="1" customWidth="1"/>
    <col min="12806" max="12806" width="19.5" style="41" bestFit="1" customWidth="1"/>
    <col min="12807" max="12807" width="18" style="41" bestFit="1" customWidth="1"/>
    <col min="12808" max="12808" width="11" style="41" bestFit="1" customWidth="1"/>
    <col min="12809" max="12809" width="18" style="41" bestFit="1" customWidth="1"/>
    <col min="12810" max="12810" width="11" style="41" bestFit="1" customWidth="1"/>
    <col min="12811" max="13056" width="9.33203125" style="41"/>
    <col min="13057" max="13057" width="26.33203125" style="41" customWidth="1"/>
    <col min="13058" max="13058" width="59.1640625" style="41" customWidth="1"/>
    <col min="13059" max="13059" width="23.5" style="41" customWidth="1"/>
    <col min="13060" max="13061" width="20.83203125" style="41" bestFit="1" customWidth="1"/>
    <col min="13062" max="13062" width="19.5" style="41" bestFit="1" customWidth="1"/>
    <col min="13063" max="13063" width="18" style="41" bestFit="1" customWidth="1"/>
    <col min="13064" max="13064" width="11" style="41" bestFit="1" customWidth="1"/>
    <col min="13065" max="13065" width="18" style="41" bestFit="1" customWidth="1"/>
    <col min="13066" max="13066" width="11" style="41" bestFit="1" customWidth="1"/>
    <col min="13067" max="13312" width="9.33203125" style="41"/>
    <col min="13313" max="13313" width="26.33203125" style="41" customWidth="1"/>
    <col min="13314" max="13314" width="59.1640625" style="41" customWidth="1"/>
    <col min="13315" max="13315" width="23.5" style="41" customWidth="1"/>
    <col min="13316" max="13317" width="20.83203125" style="41" bestFit="1" customWidth="1"/>
    <col min="13318" max="13318" width="19.5" style="41" bestFit="1" customWidth="1"/>
    <col min="13319" max="13319" width="18" style="41" bestFit="1" customWidth="1"/>
    <col min="13320" max="13320" width="11" style="41" bestFit="1" customWidth="1"/>
    <col min="13321" max="13321" width="18" style="41" bestFit="1" customWidth="1"/>
    <col min="13322" max="13322" width="11" style="41" bestFit="1" customWidth="1"/>
    <col min="13323" max="13568" width="9.33203125" style="41"/>
    <col min="13569" max="13569" width="26.33203125" style="41" customWidth="1"/>
    <col min="13570" max="13570" width="59.1640625" style="41" customWidth="1"/>
    <col min="13571" max="13571" width="23.5" style="41" customWidth="1"/>
    <col min="13572" max="13573" width="20.83203125" style="41" bestFit="1" customWidth="1"/>
    <col min="13574" max="13574" width="19.5" style="41" bestFit="1" customWidth="1"/>
    <col min="13575" max="13575" width="18" style="41" bestFit="1" customWidth="1"/>
    <col min="13576" max="13576" width="11" style="41" bestFit="1" customWidth="1"/>
    <col min="13577" max="13577" width="18" style="41" bestFit="1" customWidth="1"/>
    <col min="13578" max="13578" width="11" style="41" bestFit="1" customWidth="1"/>
    <col min="13579" max="13824" width="9.33203125" style="41"/>
    <col min="13825" max="13825" width="26.33203125" style="41" customWidth="1"/>
    <col min="13826" max="13826" width="59.1640625" style="41" customWidth="1"/>
    <col min="13827" max="13827" width="23.5" style="41" customWidth="1"/>
    <col min="13828" max="13829" width="20.83203125" style="41" bestFit="1" customWidth="1"/>
    <col min="13830" max="13830" width="19.5" style="41" bestFit="1" customWidth="1"/>
    <col min="13831" max="13831" width="18" style="41" bestFit="1" customWidth="1"/>
    <col min="13832" max="13832" width="11" style="41" bestFit="1" customWidth="1"/>
    <col min="13833" max="13833" width="18" style="41" bestFit="1" customWidth="1"/>
    <col min="13834" max="13834" width="11" style="41" bestFit="1" customWidth="1"/>
    <col min="13835" max="14080" width="9.33203125" style="41"/>
    <col min="14081" max="14081" width="26.33203125" style="41" customWidth="1"/>
    <col min="14082" max="14082" width="59.1640625" style="41" customWidth="1"/>
    <col min="14083" max="14083" width="23.5" style="41" customWidth="1"/>
    <col min="14084" max="14085" width="20.83203125" style="41" bestFit="1" customWidth="1"/>
    <col min="14086" max="14086" width="19.5" style="41" bestFit="1" customWidth="1"/>
    <col min="14087" max="14087" width="18" style="41" bestFit="1" customWidth="1"/>
    <col min="14088" max="14088" width="11" style="41" bestFit="1" customWidth="1"/>
    <col min="14089" max="14089" width="18" style="41" bestFit="1" customWidth="1"/>
    <col min="14090" max="14090" width="11" style="41" bestFit="1" customWidth="1"/>
    <col min="14091" max="14336" width="9.33203125" style="41"/>
    <col min="14337" max="14337" width="26.33203125" style="41" customWidth="1"/>
    <col min="14338" max="14338" width="59.1640625" style="41" customWidth="1"/>
    <col min="14339" max="14339" width="23.5" style="41" customWidth="1"/>
    <col min="14340" max="14341" width="20.83203125" style="41" bestFit="1" customWidth="1"/>
    <col min="14342" max="14342" width="19.5" style="41" bestFit="1" customWidth="1"/>
    <col min="14343" max="14343" width="18" style="41" bestFit="1" customWidth="1"/>
    <col min="14344" max="14344" width="11" style="41" bestFit="1" customWidth="1"/>
    <col min="14345" max="14345" width="18" style="41" bestFit="1" customWidth="1"/>
    <col min="14346" max="14346" width="11" style="41" bestFit="1" customWidth="1"/>
    <col min="14347" max="14592" width="9.33203125" style="41"/>
    <col min="14593" max="14593" width="26.33203125" style="41" customWidth="1"/>
    <col min="14594" max="14594" width="59.1640625" style="41" customWidth="1"/>
    <col min="14595" max="14595" width="23.5" style="41" customWidth="1"/>
    <col min="14596" max="14597" width="20.83203125" style="41" bestFit="1" customWidth="1"/>
    <col min="14598" max="14598" width="19.5" style="41" bestFit="1" customWidth="1"/>
    <col min="14599" max="14599" width="18" style="41" bestFit="1" customWidth="1"/>
    <col min="14600" max="14600" width="11" style="41" bestFit="1" customWidth="1"/>
    <col min="14601" max="14601" width="18" style="41" bestFit="1" customWidth="1"/>
    <col min="14602" max="14602" width="11" style="41" bestFit="1" customWidth="1"/>
    <col min="14603" max="14848" width="9.33203125" style="41"/>
    <col min="14849" max="14849" width="26.33203125" style="41" customWidth="1"/>
    <col min="14850" max="14850" width="59.1640625" style="41" customWidth="1"/>
    <col min="14851" max="14851" width="23.5" style="41" customWidth="1"/>
    <col min="14852" max="14853" width="20.83203125" style="41" bestFit="1" customWidth="1"/>
    <col min="14854" max="14854" width="19.5" style="41" bestFit="1" customWidth="1"/>
    <col min="14855" max="14855" width="18" style="41" bestFit="1" customWidth="1"/>
    <col min="14856" max="14856" width="11" style="41" bestFit="1" customWidth="1"/>
    <col min="14857" max="14857" width="18" style="41" bestFit="1" customWidth="1"/>
    <col min="14858" max="14858" width="11" style="41" bestFit="1" customWidth="1"/>
    <col min="14859" max="15104" width="9.33203125" style="41"/>
    <col min="15105" max="15105" width="26.33203125" style="41" customWidth="1"/>
    <col min="15106" max="15106" width="59.1640625" style="41" customWidth="1"/>
    <col min="15107" max="15107" width="23.5" style="41" customWidth="1"/>
    <col min="15108" max="15109" width="20.83203125" style="41" bestFit="1" customWidth="1"/>
    <col min="15110" max="15110" width="19.5" style="41" bestFit="1" customWidth="1"/>
    <col min="15111" max="15111" width="18" style="41" bestFit="1" customWidth="1"/>
    <col min="15112" max="15112" width="11" style="41" bestFit="1" customWidth="1"/>
    <col min="15113" max="15113" width="18" style="41" bestFit="1" customWidth="1"/>
    <col min="15114" max="15114" width="11" style="41" bestFit="1" customWidth="1"/>
    <col min="15115" max="15360" width="9.33203125" style="41"/>
    <col min="15361" max="15361" width="26.33203125" style="41" customWidth="1"/>
    <col min="15362" max="15362" width="59.1640625" style="41" customWidth="1"/>
    <col min="15363" max="15363" width="23.5" style="41" customWidth="1"/>
    <col min="15364" max="15365" width="20.83203125" style="41" bestFit="1" customWidth="1"/>
    <col min="15366" max="15366" width="19.5" style="41" bestFit="1" customWidth="1"/>
    <col min="15367" max="15367" width="18" style="41" bestFit="1" customWidth="1"/>
    <col min="15368" max="15368" width="11" style="41" bestFit="1" customWidth="1"/>
    <col min="15369" max="15369" width="18" style="41" bestFit="1" customWidth="1"/>
    <col min="15370" max="15370" width="11" style="41" bestFit="1" customWidth="1"/>
    <col min="15371" max="15616" width="9.33203125" style="41"/>
    <col min="15617" max="15617" width="26.33203125" style="41" customWidth="1"/>
    <col min="15618" max="15618" width="59.1640625" style="41" customWidth="1"/>
    <col min="15619" max="15619" width="23.5" style="41" customWidth="1"/>
    <col min="15620" max="15621" width="20.83203125" style="41" bestFit="1" customWidth="1"/>
    <col min="15622" max="15622" width="19.5" style="41" bestFit="1" customWidth="1"/>
    <col min="15623" max="15623" width="18" style="41" bestFit="1" customWidth="1"/>
    <col min="15624" max="15624" width="11" style="41" bestFit="1" customWidth="1"/>
    <col min="15625" max="15625" width="18" style="41" bestFit="1" customWidth="1"/>
    <col min="15626" max="15626" width="11" style="41" bestFit="1" customWidth="1"/>
    <col min="15627" max="15872" width="9.33203125" style="41"/>
    <col min="15873" max="15873" width="26.33203125" style="41" customWidth="1"/>
    <col min="15874" max="15874" width="59.1640625" style="41" customWidth="1"/>
    <col min="15875" max="15875" width="23.5" style="41" customWidth="1"/>
    <col min="15876" max="15877" width="20.83203125" style="41" bestFit="1" customWidth="1"/>
    <col min="15878" max="15878" width="19.5" style="41" bestFit="1" customWidth="1"/>
    <col min="15879" max="15879" width="18" style="41" bestFit="1" customWidth="1"/>
    <col min="15880" max="15880" width="11" style="41" bestFit="1" customWidth="1"/>
    <col min="15881" max="15881" width="18" style="41" bestFit="1" customWidth="1"/>
    <col min="15882" max="15882" width="11" style="41" bestFit="1" customWidth="1"/>
    <col min="15883" max="16128" width="9.33203125" style="41"/>
    <col min="16129" max="16129" width="26.33203125" style="41" customWidth="1"/>
    <col min="16130" max="16130" width="59.1640625" style="41" customWidth="1"/>
    <col min="16131" max="16131" width="23.5" style="41" customWidth="1"/>
    <col min="16132" max="16133" width="20.83203125" style="41" bestFit="1" customWidth="1"/>
    <col min="16134" max="16134" width="19.5" style="41" bestFit="1" customWidth="1"/>
    <col min="16135" max="16135" width="18" style="41" bestFit="1" customWidth="1"/>
    <col min="16136" max="16136" width="11" style="41" bestFit="1" customWidth="1"/>
    <col min="16137" max="16137" width="18" style="41" bestFit="1" customWidth="1"/>
    <col min="16138" max="16138" width="11" style="41" bestFit="1" customWidth="1"/>
    <col min="16139" max="16384" width="9.33203125" style="41"/>
  </cols>
  <sheetData>
    <row r="1" spans="1:15" ht="20.25" hidden="1" customHeight="1" x14ac:dyDescent="0.2">
      <c r="A1" s="8"/>
      <c r="B1" s="8"/>
      <c r="C1" s="8"/>
      <c r="D1" s="8"/>
      <c r="E1" s="8"/>
      <c r="F1" s="8"/>
      <c r="G1" s="8"/>
      <c r="H1" s="8"/>
      <c r="I1" s="8"/>
    </row>
    <row r="2" spans="1:15" ht="15.75" hidden="1" x14ac:dyDescent="0.2">
      <c r="A2" s="148"/>
      <c r="B2" s="148"/>
      <c r="C2" s="148"/>
      <c r="D2" s="148"/>
      <c r="E2" s="148"/>
      <c r="F2" s="148"/>
      <c r="G2" s="148"/>
      <c r="H2" s="148"/>
      <c r="I2" s="148"/>
    </row>
    <row r="3" spans="1:15" ht="18" hidden="1" x14ac:dyDescent="0.2">
      <c r="A3" s="8"/>
      <c r="B3" s="8"/>
      <c r="C3" s="8"/>
      <c r="D3" s="8"/>
      <c r="E3" s="8"/>
      <c r="F3" s="8"/>
      <c r="G3" s="9"/>
      <c r="H3" s="9"/>
      <c r="I3" s="9"/>
    </row>
    <row r="4" spans="1:15" ht="15.75" x14ac:dyDescent="0.2">
      <c r="A4" s="148" t="s">
        <v>210</v>
      </c>
      <c r="B4" s="148"/>
      <c r="C4" s="148"/>
      <c r="D4" s="148"/>
      <c r="E4" s="148"/>
      <c r="F4" s="148"/>
      <c r="G4" s="42"/>
      <c r="H4" s="42"/>
      <c r="I4" s="42"/>
    </row>
    <row r="5" spans="1:15" ht="15.75" customHeight="1" x14ac:dyDescent="0.2">
      <c r="A5" s="148" t="s">
        <v>211</v>
      </c>
      <c r="B5" s="148"/>
      <c r="C5" s="148"/>
      <c r="D5" s="148"/>
      <c r="E5" s="148"/>
      <c r="F5" s="148"/>
      <c r="G5" s="42"/>
      <c r="H5" s="42"/>
      <c r="I5" s="42"/>
    </row>
    <row r="6" spans="1:15" ht="18" x14ac:dyDescent="0.2">
      <c r="A6" s="8"/>
      <c r="B6" s="8"/>
      <c r="C6" s="8"/>
      <c r="D6" s="8"/>
      <c r="E6" s="8"/>
      <c r="F6" s="8"/>
      <c r="G6" s="9"/>
      <c r="H6" s="9"/>
      <c r="I6" s="9"/>
    </row>
    <row r="7" spans="1:15" s="43" customFormat="1" ht="57" x14ac:dyDescent="0.2">
      <c r="A7" s="149" t="s">
        <v>4</v>
      </c>
      <c r="B7" s="149"/>
      <c r="C7" s="57" t="str">
        <f>UPPER(C10)</f>
        <v>IZVORNI PLAN ILI REBALANS 
2024.</v>
      </c>
      <c r="D7" s="57" t="str">
        <f>UPPER(D10)</f>
        <v>TEKUĆI PLAN 
2024.</v>
      </c>
      <c r="E7" s="57" t="str">
        <f>UPPER(E10)</f>
        <v>OSTVARENJE/IZVRŠENJE 
01.2024. - 06.2024.</v>
      </c>
      <c r="F7" s="57" t="s">
        <v>212</v>
      </c>
    </row>
    <row r="8" spans="1:15" s="46" customFormat="1" ht="12.75" customHeight="1" x14ac:dyDescent="0.2">
      <c r="A8" s="150">
        <v>1</v>
      </c>
      <c r="B8" s="150"/>
      <c r="C8" s="44">
        <v>2</v>
      </c>
      <c r="D8" s="44">
        <v>3</v>
      </c>
      <c r="E8" s="44">
        <v>4.3333333333333304</v>
      </c>
      <c r="F8" s="44">
        <v>5.0833333333333304</v>
      </c>
      <c r="G8" s="45"/>
      <c r="H8" s="45"/>
      <c r="I8" s="45"/>
      <c r="J8" s="45"/>
    </row>
    <row r="9" spans="1:15" s="46" customFormat="1" hidden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58"/>
      <c r="L9" s="58"/>
      <c r="M9" s="58"/>
      <c r="N9" s="58"/>
      <c r="O9" s="58"/>
    </row>
    <row r="10" spans="1:15" ht="51" hidden="1" x14ac:dyDescent="0.2">
      <c r="A10" s="47" t="s">
        <v>31</v>
      </c>
      <c r="B10" s="47" t="s">
        <v>31</v>
      </c>
      <c r="C10" s="14" t="s">
        <v>33</v>
      </c>
      <c r="D10" s="14" t="s">
        <v>34</v>
      </c>
      <c r="E10" s="14" t="s">
        <v>35</v>
      </c>
      <c r="F10" s="14" t="s">
        <v>37</v>
      </c>
      <c r="G10" s="45"/>
      <c r="H10" s="45"/>
      <c r="I10" s="45"/>
      <c r="J10" s="45"/>
      <c r="K10" s="48"/>
      <c r="L10" s="48"/>
      <c r="M10" s="48"/>
      <c r="N10" s="48"/>
      <c r="O10" s="48"/>
    </row>
    <row r="11" spans="1:15" hidden="1" x14ac:dyDescent="0.2">
      <c r="A11" s="47" t="s">
        <v>213</v>
      </c>
      <c r="B11" s="47" t="s">
        <v>31</v>
      </c>
      <c r="C11" s="49" t="s">
        <v>39</v>
      </c>
      <c r="D11" s="49" t="s">
        <v>39</v>
      </c>
      <c r="E11" s="49" t="s">
        <v>39</v>
      </c>
      <c r="F11" s="49" t="s">
        <v>31</v>
      </c>
      <c r="G11" s="45"/>
      <c r="H11" s="45"/>
      <c r="I11" s="45"/>
      <c r="J11" s="45"/>
      <c r="K11" s="48"/>
      <c r="L11" s="48"/>
      <c r="M11" s="48"/>
      <c r="N11" s="48"/>
      <c r="O11" s="48"/>
    </row>
    <row r="12" spans="1:15" hidden="1" x14ac:dyDescent="0.2">
      <c r="A12" s="59" t="s">
        <v>214</v>
      </c>
      <c r="B12" s="59" t="s">
        <v>31</v>
      </c>
      <c r="C12" s="18">
        <v>19559884</v>
      </c>
      <c r="D12" s="18">
        <v>19559884</v>
      </c>
      <c r="E12" s="17">
        <v>8646829.3200000003</v>
      </c>
      <c r="F12" s="17">
        <v>44.206956033072601</v>
      </c>
      <c r="G12" s="45"/>
      <c r="H12" s="45"/>
      <c r="I12" s="45"/>
      <c r="J12" s="45"/>
      <c r="K12" s="48"/>
      <c r="L12" s="48"/>
      <c r="M12" s="48"/>
      <c r="N12" s="48"/>
      <c r="O12" s="48"/>
    </row>
    <row r="13" spans="1:15" x14ac:dyDescent="0.2">
      <c r="A13" s="16" t="s">
        <v>215</v>
      </c>
      <c r="B13" s="34" t="s">
        <v>216</v>
      </c>
      <c r="C13" s="60">
        <v>19559884</v>
      </c>
      <c r="D13" s="60">
        <v>19559884</v>
      </c>
      <c r="E13" s="61">
        <v>8646829.3200000003</v>
      </c>
      <c r="F13" s="61">
        <v>44.206956033072601</v>
      </c>
      <c r="G13" s="50"/>
      <c r="H13" s="50"/>
      <c r="I13" s="50"/>
      <c r="J13" s="50"/>
      <c r="K13" s="51"/>
      <c r="L13" s="51"/>
      <c r="M13" s="51"/>
      <c r="N13" s="51"/>
      <c r="O13" s="51"/>
    </row>
    <row r="14" spans="1:15" x14ac:dyDescent="0.2">
      <c r="A14" s="35" t="s">
        <v>217</v>
      </c>
      <c r="B14" s="36" t="s">
        <v>218</v>
      </c>
      <c r="C14" s="28">
        <v>18238154</v>
      </c>
      <c r="D14" s="28">
        <v>18238154</v>
      </c>
      <c r="E14" s="27">
        <v>8442163.9000000004</v>
      </c>
      <c r="F14" s="27">
        <v>46.288477989603599</v>
      </c>
      <c r="G14" s="48"/>
      <c r="H14" s="48"/>
      <c r="I14" s="48"/>
      <c r="J14" s="48"/>
      <c r="K14" s="48"/>
      <c r="L14" s="48"/>
      <c r="M14" s="48"/>
      <c r="N14" s="48"/>
      <c r="O14" s="48"/>
    </row>
    <row r="15" spans="1:15" x14ac:dyDescent="0.2">
      <c r="A15" s="35" t="s">
        <v>219</v>
      </c>
      <c r="B15" s="36" t="s">
        <v>220</v>
      </c>
      <c r="C15" s="28">
        <v>313697</v>
      </c>
      <c r="D15" s="28">
        <v>313697</v>
      </c>
      <c r="E15" s="27">
        <v>28068.55</v>
      </c>
      <c r="F15" s="27">
        <v>8.9476628721345808</v>
      </c>
      <c r="G15" s="48"/>
      <c r="H15" s="48"/>
      <c r="I15" s="48"/>
      <c r="J15" s="48"/>
      <c r="K15" s="48"/>
      <c r="L15" s="48"/>
      <c r="M15" s="48"/>
      <c r="N15" s="48"/>
      <c r="O15" s="48"/>
    </row>
    <row r="16" spans="1:15" x14ac:dyDescent="0.2">
      <c r="A16" s="35" t="s">
        <v>73</v>
      </c>
      <c r="B16" s="36" t="s">
        <v>221</v>
      </c>
      <c r="C16" s="28">
        <v>53228</v>
      </c>
      <c r="D16" s="28">
        <v>53228</v>
      </c>
      <c r="E16" s="27">
        <v>21702.77</v>
      </c>
      <c r="F16" s="27">
        <v>40.773220861200898</v>
      </c>
      <c r="G16" s="48"/>
      <c r="H16" s="48"/>
      <c r="I16" s="48"/>
      <c r="J16" s="48"/>
      <c r="K16" s="48"/>
      <c r="L16" s="48"/>
      <c r="M16" s="48"/>
      <c r="N16" s="48"/>
      <c r="O16" s="48"/>
    </row>
    <row r="17" spans="1:15" x14ac:dyDescent="0.2">
      <c r="A17" s="35" t="s">
        <v>222</v>
      </c>
      <c r="B17" s="36" t="s">
        <v>223</v>
      </c>
      <c r="C17" s="28">
        <v>212769</v>
      </c>
      <c r="D17" s="28">
        <v>212769</v>
      </c>
      <c r="E17" s="27">
        <v>78525.19</v>
      </c>
      <c r="F17" s="27">
        <v>36.906311539744998</v>
      </c>
      <c r="G17" s="48"/>
      <c r="H17" s="48"/>
      <c r="I17" s="48"/>
      <c r="J17" s="48"/>
      <c r="K17" s="48"/>
      <c r="L17" s="48"/>
      <c r="M17" s="48"/>
      <c r="N17" s="48"/>
      <c r="O17" s="48"/>
    </row>
    <row r="18" spans="1:15" x14ac:dyDescent="0.2">
      <c r="A18" s="35" t="s">
        <v>224</v>
      </c>
      <c r="B18" s="36" t="s">
        <v>225</v>
      </c>
      <c r="C18" s="28">
        <v>715100</v>
      </c>
      <c r="D18" s="28">
        <v>715100</v>
      </c>
      <c r="E18" s="27">
        <v>76368.91</v>
      </c>
      <c r="F18" s="27">
        <v>10.6794728010069</v>
      </c>
      <c r="G18" s="48"/>
      <c r="H18" s="48"/>
      <c r="I18" s="48"/>
      <c r="J18" s="48"/>
      <c r="K18" s="48"/>
      <c r="L18" s="48"/>
      <c r="M18" s="48"/>
      <c r="N18" s="48"/>
      <c r="O18" s="48"/>
    </row>
    <row r="19" spans="1:15" x14ac:dyDescent="0.2">
      <c r="A19" s="35" t="s">
        <v>226</v>
      </c>
      <c r="B19" s="36" t="s">
        <v>227</v>
      </c>
      <c r="C19" s="28">
        <v>26936</v>
      </c>
      <c r="D19" s="28">
        <v>26936</v>
      </c>
      <c r="E19" s="32"/>
      <c r="F19" s="32"/>
      <c r="G19" s="48"/>
      <c r="H19" s="48"/>
      <c r="I19" s="48"/>
      <c r="J19" s="48"/>
      <c r="K19" s="48"/>
      <c r="L19" s="48"/>
      <c r="M19" s="48"/>
      <c r="N19" s="48"/>
      <c r="O19" s="48"/>
    </row>
    <row r="20" spans="1:15" ht="25.5" x14ac:dyDescent="0.2">
      <c r="A20" s="19" t="s">
        <v>228</v>
      </c>
      <c r="B20" s="20" t="s">
        <v>229</v>
      </c>
      <c r="C20" s="60">
        <v>19559884</v>
      </c>
      <c r="D20" s="60">
        <v>19559884</v>
      </c>
      <c r="E20" s="61">
        <v>8646829.3200000003</v>
      </c>
      <c r="F20" s="61">
        <v>44.206956033072601</v>
      </c>
      <c r="G20" s="51"/>
      <c r="H20" s="51"/>
      <c r="I20" s="51"/>
      <c r="J20" s="51"/>
      <c r="K20" s="51"/>
    </row>
    <row r="21" spans="1:15" x14ac:dyDescent="0.2">
      <c r="A21" s="62" t="s">
        <v>230</v>
      </c>
      <c r="B21" s="63" t="s">
        <v>231</v>
      </c>
      <c r="C21" s="60">
        <v>19559884</v>
      </c>
      <c r="D21" s="60">
        <v>19559884</v>
      </c>
      <c r="E21" s="61">
        <v>8646829.3200000003</v>
      </c>
      <c r="F21" s="61">
        <v>44.206956033072601</v>
      </c>
      <c r="G21" s="51"/>
      <c r="H21" s="51"/>
      <c r="I21" s="51"/>
      <c r="J21" s="51"/>
      <c r="K21" s="51"/>
    </row>
    <row r="22" spans="1:15" x14ac:dyDescent="0.2">
      <c r="A22" s="37" t="s">
        <v>232</v>
      </c>
      <c r="B22" s="38" t="s">
        <v>233</v>
      </c>
      <c r="C22" s="60">
        <v>14779200</v>
      </c>
      <c r="D22" s="60">
        <v>14779200</v>
      </c>
      <c r="E22" s="61">
        <v>7396173.6699999999</v>
      </c>
      <c r="F22" s="61">
        <v>50.044479200498003</v>
      </c>
      <c r="G22" s="51"/>
      <c r="H22" s="51"/>
      <c r="I22" s="51"/>
      <c r="J22" s="51"/>
      <c r="K22" s="51"/>
    </row>
    <row r="23" spans="1:15" x14ac:dyDescent="0.2">
      <c r="A23" s="33" t="s">
        <v>217</v>
      </c>
      <c r="B23" s="31" t="s">
        <v>218</v>
      </c>
      <c r="C23" s="18">
        <v>14714432</v>
      </c>
      <c r="D23" s="18">
        <v>14714432</v>
      </c>
      <c r="E23" s="17">
        <v>7372873.1500000004</v>
      </c>
      <c r="F23" s="17">
        <v>50.106406757664899</v>
      </c>
      <c r="G23" s="48"/>
      <c r="H23" s="48"/>
      <c r="I23" s="48"/>
      <c r="J23" s="48"/>
      <c r="K23" s="48"/>
      <c r="M23" s="64"/>
    </row>
    <row r="24" spans="1:15" x14ac:dyDescent="0.2">
      <c r="A24" s="39" t="s">
        <v>73</v>
      </c>
      <c r="B24" s="31" t="s">
        <v>74</v>
      </c>
      <c r="C24" s="18">
        <v>12362712</v>
      </c>
      <c r="D24" s="18">
        <v>12362712</v>
      </c>
      <c r="E24" s="17">
        <v>6695162.2000000002</v>
      </c>
      <c r="F24" s="17">
        <v>54.156096170484297</v>
      </c>
      <c r="G24" s="48"/>
      <c r="H24" s="48"/>
      <c r="I24" s="48"/>
      <c r="J24" s="48"/>
      <c r="K24" s="48"/>
    </row>
    <row r="25" spans="1:15" x14ac:dyDescent="0.2">
      <c r="A25" s="64" t="s">
        <v>77</v>
      </c>
      <c r="B25" s="31" t="s">
        <v>78</v>
      </c>
      <c r="C25" s="32"/>
      <c r="D25" s="32"/>
      <c r="E25" s="27">
        <v>5503319.21</v>
      </c>
      <c r="F25" s="32"/>
      <c r="G25" s="48"/>
      <c r="H25" s="48"/>
      <c r="I25" s="48"/>
      <c r="J25" s="48"/>
      <c r="K25" s="48"/>
    </row>
    <row r="26" spans="1:15" x14ac:dyDescent="0.2">
      <c r="A26" s="64" t="s">
        <v>79</v>
      </c>
      <c r="B26" s="31" t="s">
        <v>80</v>
      </c>
      <c r="C26" s="32"/>
      <c r="D26" s="32"/>
      <c r="E26" s="27">
        <v>43410.35</v>
      </c>
      <c r="F26" s="32"/>
      <c r="G26" s="48"/>
      <c r="H26" s="48"/>
      <c r="I26" s="48"/>
      <c r="J26" s="48"/>
      <c r="K26" s="48"/>
    </row>
    <row r="27" spans="1:15" x14ac:dyDescent="0.2">
      <c r="A27" s="64" t="s">
        <v>83</v>
      </c>
      <c r="B27" s="31" t="s">
        <v>82</v>
      </c>
      <c r="C27" s="32"/>
      <c r="D27" s="32"/>
      <c r="E27" s="27">
        <v>254516.65</v>
      </c>
      <c r="F27" s="32"/>
      <c r="G27" s="48"/>
      <c r="H27" s="48"/>
      <c r="I27" s="48"/>
      <c r="J27" s="48"/>
      <c r="K27" s="48"/>
    </row>
    <row r="28" spans="1:15" x14ac:dyDescent="0.2">
      <c r="A28" s="64" t="s">
        <v>86</v>
      </c>
      <c r="B28" s="31" t="s">
        <v>87</v>
      </c>
      <c r="C28" s="32"/>
      <c r="D28" s="32"/>
      <c r="E28" s="27">
        <v>893915.99</v>
      </c>
      <c r="F28" s="32"/>
      <c r="G28" s="48"/>
      <c r="H28" s="48"/>
      <c r="I28" s="48"/>
      <c r="J28" s="48"/>
      <c r="K28" s="48"/>
    </row>
    <row r="29" spans="1:15" x14ac:dyDescent="0.2">
      <c r="A29" s="39" t="s">
        <v>88</v>
      </c>
      <c r="B29" s="31" t="s">
        <v>89</v>
      </c>
      <c r="C29" s="18">
        <v>2295942</v>
      </c>
      <c r="D29" s="18">
        <v>2295942</v>
      </c>
      <c r="E29" s="17">
        <v>665266.61</v>
      </c>
      <c r="F29" s="17">
        <v>28.975758533969898</v>
      </c>
    </row>
    <row r="30" spans="1:15" x14ac:dyDescent="0.2">
      <c r="A30" s="64" t="s">
        <v>92</v>
      </c>
      <c r="B30" s="31" t="s">
        <v>93</v>
      </c>
      <c r="C30" s="32"/>
      <c r="D30" s="32"/>
      <c r="E30" s="27">
        <v>106669.67</v>
      </c>
      <c r="F30" s="32"/>
      <c r="G30" s="48"/>
      <c r="H30" s="48"/>
      <c r="I30" s="48"/>
      <c r="J30" s="48"/>
      <c r="K30" s="48"/>
    </row>
    <row r="31" spans="1:15" x14ac:dyDescent="0.2">
      <c r="A31" s="64" t="s">
        <v>94</v>
      </c>
      <c r="B31" s="31" t="s">
        <v>95</v>
      </c>
      <c r="C31" s="32"/>
      <c r="D31" s="32"/>
      <c r="E31" s="27">
        <v>135646.46</v>
      </c>
      <c r="F31" s="32"/>
      <c r="G31" s="48"/>
      <c r="H31" s="48"/>
      <c r="I31" s="48"/>
      <c r="J31" s="48"/>
      <c r="K31" s="48"/>
    </row>
    <row r="32" spans="1:15" x14ac:dyDescent="0.2">
      <c r="A32" s="64" t="s">
        <v>96</v>
      </c>
      <c r="B32" s="31" t="s">
        <v>97</v>
      </c>
      <c r="C32" s="32"/>
      <c r="D32" s="32"/>
      <c r="E32" s="27">
        <v>8067.58</v>
      </c>
      <c r="F32" s="32"/>
      <c r="G32" s="48"/>
      <c r="H32" s="48"/>
      <c r="I32" s="48"/>
      <c r="J32" s="48"/>
      <c r="K32" s="48"/>
    </row>
    <row r="33" spans="1:11" x14ac:dyDescent="0.2">
      <c r="A33" s="64" t="s">
        <v>98</v>
      </c>
      <c r="B33" s="31" t="s">
        <v>99</v>
      </c>
      <c r="C33" s="32"/>
      <c r="D33" s="32"/>
      <c r="E33" s="27">
        <v>8011.9</v>
      </c>
      <c r="F33" s="32"/>
      <c r="G33" s="48"/>
      <c r="H33" s="48"/>
      <c r="I33" s="48"/>
      <c r="J33" s="48"/>
      <c r="K33" s="48"/>
    </row>
    <row r="34" spans="1:11" x14ac:dyDescent="0.2">
      <c r="A34" s="64" t="s">
        <v>102</v>
      </c>
      <c r="B34" s="31" t="s">
        <v>103</v>
      </c>
      <c r="C34" s="32"/>
      <c r="D34" s="32"/>
      <c r="E34" s="27">
        <v>20647.18</v>
      </c>
      <c r="F34" s="32"/>
      <c r="G34" s="48"/>
      <c r="H34" s="48"/>
      <c r="I34" s="48"/>
      <c r="J34" s="48"/>
      <c r="K34" s="48"/>
    </row>
    <row r="35" spans="1:11" x14ac:dyDescent="0.2">
      <c r="A35" s="64" t="s">
        <v>106</v>
      </c>
      <c r="B35" s="31" t="s">
        <v>107</v>
      </c>
      <c r="C35" s="32"/>
      <c r="D35" s="32"/>
      <c r="E35" s="27">
        <v>100798.96</v>
      </c>
      <c r="F35" s="32"/>
      <c r="G35" s="48"/>
      <c r="H35" s="48"/>
      <c r="I35" s="48"/>
      <c r="J35" s="48"/>
      <c r="K35" s="48"/>
    </row>
    <row r="36" spans="1:11" x14ac:dyDescent="0.2">
      <c r="A36" s="64" t="s">
        <v>108</v>
      </c>
      <c r="B36" s="31" t="s">
        <v>109</v>
      </c>
      <c r="C36" s="32"/>
      <c r="D36" s="32"/>
      <c r="E36" s="27">
        <v>35.51</v>
      </c>
      <c r="F36" s="32"/>
      <c r="G36" s="48"/>
      <c r="H36" s="48"/>
      <c r="I36" s="48"/>
      <c r="J36" s="48"/>
      <c r="K36" s="48"/>
    </row>
    <row r="37" spans="1:11" x14ac:dyDescent="0.2">
      <c r="A37" s="64" t="s">
        <v>110</v>
      </c>
      <c r="B37" s="31" t="s">
        <v>111</v>
      </c>
      <c r="C37" s="32"/>
      <c r="D37" s="32"/>
      <c r="E37" s="27">
        <v>945</v>
      </c>
      <c r="F37" s="32"/>
      <c r="G37" s="48"/>
      <c r="H37" s="48"/>
      <c r="I37" s="48"/>
      <c r="J37" s="48"/>
      <c r="K37" s="48"/>
    </row>
    <row r="38" spans="1:11" x14ac:dyDescent="0.2">
      <c r="A38" s="64" t="s">
        <v>112</v>
      </c>
      <c r="B38" s="31" t="s">
        <v>113</v>
      </c>
      <c r="C38" s="32"/>
      <c r="D38" s="32"/>
      <c r="E38" s="27">
        <v>79.5</v>
      </c>
      <c r="F38" s="32"/>
      <c r="G38" s="48"/>
      <c r="H38" s="48"/>
      <c r="I38" s="48"/>
      <c r="J38" s="48"/>
      <c r="K38" s="48"/>
    </row>
    <row r="39" spans="1:11" x14ac:dyDescent="0.2">
      <c r="A39" s="64" t="s">
        <v>116</v>
      </c>
      <c r="B39" s="31" t="s">
        <v>117</v>
      </c>
      <c r="C39" s="32"/>
      <c r="D39" s="32"/>
      <c r="E39" s="27">
        <v>31431.79</v>
      </c>
      <c r="F39" s="32"/>
      <c r="G39" s="48"/>
      <c r="H39" s="48"/>
      <c r="I39" s="48"/>
      <c r="J39" s="48"/>
      <c r="K39" s="48"/>
    </row>
    <row r="40" spans="1:11" x14ac:dyDescent="0.2">
      <c r="A40" s="64" t="s">
        <v>118</v>
      </c>
      <c r="B40" s="31" t="s">
        <v>119</v>
      </c>
      <c r="C40" s="32"/>
      <c r="D40" s="32"/>
      <c r="E40" s="27">
        <v>24716.79</v>
      </c>
      <c r="F40" s="32"/>
      <c r="G40" s="48"/>
      <c r="H40" s="48"/>
      <c r="I40" s="48"/>
      <c r="J40" s="48"/>
      <c r="K40" s="48"/>
    </row>
    <row r="41" spans="1:11" x14ac:dyDescent="0.2">
      <c r="A41" s="64" t="s">
        <v>120</v>
      </c>
      <c r="B41" s="31" t="s">
        <v>121</v>
      </c>
      <c r="C41" s="32"/>
      <c r="D41" s="32"/>
      <c r="E41" s="27">
        <v>5644.82</v>
      </c>
      <c r="F41" s="32"/>
      <c r="G41" s="48"/>
      <c r="H41" s="48"/>
      <c r="I41" s="48"/>
      <c r="J41" s="48"/>
      <c r="K41" s="48"/>
    </row>
    <row r="42" spans="1:11" x14ac:dyDescent="0.2">
      <c r="A42" s="64" t="s">
        <v>122</v>
      </c>
      <c r="B42" s="31" t="s">
        <v>123</v>
      </c>
      <c r="C42" s="32"/>
      <c r="D42" s="32"/>
      <c r="E42" s="27">
        <v>28488.47</v>
      </c>
      <c r="F42" s="32"/>
      <c r="G42" s="48"/>
      <c r="H42" s="48"/>
      <c r="I42" s="48"/>
      <c r="J42" s="48"/>
      <c r="K42" s="48"/>
    </row>
    <row r="43" spans="1:11" x14ac:dyDescent="0.2">
      <c r="A43" s="64" t="s">
        <v>124</v>
      </c>
      <c r="B43" s="31" t="s">
        <v>125</v>
      </c>
      <c r="C43" s="32"/>
      <c r="D43" s="32"/>
      <c r="E43" s="27">
        <v>5864</v>
      </c>
      <c r="F43" s="32"/>
      <c r="G43" s="48"/>
      <c r="H43" s="48"/>
      <c r="I43" s="48"/>
      <c r="J43" s="48"/>
      <c r="K43" s="48"/>
    </row>
    <row r="44" spans="1:11" x14ac:dyDescent="0.2">
      <c r="A44" s="64" t="s">
        <v>126</v>
      </c>
      <c r="B44" s="31" t="s">
        <v>127</v>
      </c>
      <c r="C44" s="32"/>
      <c r="D44" s="32"/>
      <c r="E44" s="27">
        <v>1129</v>
      </c>
      <c r="F44" s="32"/>
      <c r="G44" s="48"/>
      <c r="H44" s="48"/>
      <c r="I44" s="48"/>
      <c r="J44" s="48"/>
      <c r="K44" s="48"/>
    </row>
    <row r="45" spans="1:11" x14ac:dyDescent="0.2">
      <c r="A45" s="64" t="s">
        <v>128</v>
      </c>
      <c r="B45" s="31" t="s">
        <v>129</v>
      </c>
      <c r="C45" s="32"/>
      <c r="D45" s="32"/>
      <c r="E45" s="27">
        <v>26872.45</v>
      </c>
      <c r="F45" s="32"/>
      <c r="G45" s="48"/>
      <c r="H45" s="48"/>
      <c r="I45" s="48"/>
      <c r="J45" s="48"/>
      <c r="K45" s="48"/>
    </row>
    <row r="46" spans="1:11" x14ac:dyDescent="0.2">
      <c r="A46" s="64" t="s">
        <v>130</v>
      </c>
      <c r="B46" s="31" t="s">
        <v>131</v>
      </c>
      <c r="C46" s="32"/>
      <c r="D46" s="32"/>
      <c r="E46" s="27">
        <v>790.35</v>
      </c>
      <c r="F46" s="32"/>
      <c r="G46" s="48"/>
      <c r="H46" s="48"/>
      <c r="I46" s="48"/>
      <c r="J46" s="48"/>
      <c r="K46" s="48"/>
    </row>
    <row r="47" spans="1:11" x14ac:dyDescent="0.2">
      <c r="A47" s="64" t="s">
        <v>132</v>
      </c>
      <c r="B47" s="31" t="s">
        <v>133</v>
      </c>
      <c r="C47" s="32"/>
      <c r="D47" s="32"/>
      <c r="E47" s="27">
        <v>146080.48000000001</v>
      </c>
      <c r="F47" s="32"/>
      <c r="G47" s="48"/>
      <c r="H47" s="48"/>
      <c r="I47" s="48"/>
      <c r="J47" s="48"/>
      <c r="K47" s="48"/>
    </row>
    <row r="48" spans="1:11" ht="25.5" x14ac:dyDescent="0.2">
      <c r="A48" s="64" t="s">
        <v>136</v>
      </c>
      <c r="B48" s="31" t="s">
        <v>137</v>
      </c>
      <c r="C48" s="32"/>
      <c r="D48" s="32"/>
      <c r="E48" s="27">
        <v>62.28</v>
      </c>
      <c r="F48" s="32"/>
      <c r="G48" s="48"/>
      <c r="H48" s="48"/>
      <c r="I48" s="48"/>
      <c r="J48" s="48"/>
      <c r="K48" s="48"/>
    </row>
    <row r="49" spans="1:11" x14ac:dyDescent="0.2">
      <c r="A49" s="64" t="s">
        <v>138</v>
      </c>
      <c r="B49" s="31" t="s">
        <v>139</v>
      </c>
      <c r="C49" s="32"/>
      <c r="D49" s="32"/>
      <c r="E49" s="27">
        <v>663.54</v>
      </c>
      <c r="F49" s="32"/>
      <c r="G49" s="48"/>
      <c r="H49" s="48"/>
      <c r="I49" s="48"/>
      <c r="J49" s="48"/>
      <c r="K49" s="48"/>
    </row>
    <row r="50" spans="1:11" x14ac:dyDescent="0.2">
      <c r="A50" s="64" t="s">
        <v>140</v>
      </c>
      <c r="B50" s="31" t="s">
        <v>141</v>
      </c>
      <c r="C50" s="32"/>
      <c r="D50" s="32"/>
      <c r="E50" s="27">
        <v>2783.28</v>
      </c>
      <c r="F50" s="32"/>
      <c r="G50" s="48"/>
      <c r="H50" s="48"/>
      <c r="I50" s="48"/>
      <c r="J50" s="48"/>
      <c r="K50" s="48"/>
    </row>
    <row r="51" spans="1:11" x14ac:dyDescent="0.2">
      <c r="A51" s="64" t="s">
        <v>142</v>
      </c>
      <c r="B51" s="31" t="s">
        <v>143</v>
      </c>
      <c r="C51" s="32"/>
      <c r="D51" s="32"/>
      <c r="E51" s="27">
        <v>125</v>
      </c>
      <c r="F51" s="32"/>
      <c r="G51" s="48"/>
      <c r="H51" s="48"/>
      <c r="I51" s="48"/>
      <c r="J51" s="48"/>
      <c r="K51" s="48"/>
    </row>
    <row r="52" spans="1:11" x14ac:dyDescent="0.2">
      <c r="A52" s="64" t="s">
        <v>144</v>
      </c>
      <c r="B52" s="31" t="s">
        <v>145</v>
      </c>
      <c r="C52" s="32"/>
      <c r="D52" s="32"/>
      <c r="E52" s="27">
        <v>9642.6</v>
      </c>
      <c r="F52" s="32"/>
      <c r="G52" s="48"/>
      <c r="H52" s="48"/>
      <c r="I52" s="48"/>
      <c r="J52" s="48"/>
      <c r="K52" s="48"/>
    </row>
    <row r="53" spans="1:11" x14ac:dyDescent="0.2">
      <c r="A53" s="64" t="s">
        <v>146</v>
      </c>
      <c r="B53" s="31" t="s">
        <v>135</v>
      </c>
      <c r="C53" s="32"/>
      <c r="D53" s="32"/>
      <c r="E53" s="27">
        <v>70</v>
      </c>
      <c r="F53" s="32"/>
      <c r="G53" s="48"/>
      <c r="H53" s="48"/>
      <c r="I53" s="48"/>
      <c r="J53" s="48"/>
      <c r="K53" s="48"/>
    </row>
    <row r="54" spans="1:11" x14ac:dyDescent="0.2">
      <c r="A54" s="39" t="s">
        <v>147</v>
      </c>
      <c r="B54" s="31" t="s">
        <v>148</v>
      </c>
      <c r="C54" s="18">
        <v>400</v>
      </c>
      <c r="D54" s="18">
        <v>400</v>
      </c>
      <c r="E54" s="17">
        <v>11.1</v>
      </c>
      <c r="F54" s="17">
        <v>2.7749999999999999</v>
      </c>
    </row>
    <row r="55" spans="1:11" x14ac:dyDescent="0.2">
      <c r="A55" s="64" t="s">
        <v>151</v>
      </c>
      <c r="B55" s="31" t="s">
        <v>152</v>
      </c>
      <c r="C55" s="32"/>
      <c r="D55" s="32"/>
      <c r="E55" s="27">
        <v>11.1</v>
      </c>
      <c r="F55" s="32"/>
      <c r="G55" s="48"/>
      <c r="H55" s="48"/>
      <c r="I55" s="48"/>
      <c r="J55" s="48"/>
      <c r="K55" s="48"/>
    </row>
    <row r="56" spans="1:11" ht="25.5" x14ac:dyDescent="0.2">
      <c r="A56" s="39" t="s">
        <v>153</v>
      </c>
      <c r="B56" s="31" t="s">
        <v>154</v>
      </c>
      <c r="C56" s="18">
        <v>10000</v>
      </c>
      <c r="D56" s="18">
        <v>10000</v>
      </c>
      <c r="E56" s="17">
        <v>5375.27</v>
      </c>
      <c r="F56" s="17">
        <v>53.752699999999997</v>
      </c>
    </row>
    <row r="57" spans="1:11" x14ac:dyDescent="0.2">
      <c r="A57" s="64" t="s">
        <v>157</v>
      </c>
      <c r="B57" s="31" t="s">
        <v>158</v>
      </c>
      <c r="C57" s="32"/>
      <c r="D57" s="32"/>
      <c r="E57" s="27">
        <v>5375.27</v>
      </c>
      <c r="F57" s="32"/>
      <c r="G57" s="48"/>
      <c r="H57" s="48"/>
      <c r="I57" s="48"/>
      <c r="J57" s="48"/>
      <c r="K57" s="48"/>
    </row>
    <row r="58" spans="1:11" x14ac:dyDescent="0.2">
      <c r="A58" s="39" t="s">
        <v>167</v>
      </c>
      <c r="B58" s="31" t="s">
        <v>168</v>
      </c>
      <c r="C58" s="18">
        <v>45378</v>
      </c>
      <c r="D58" s="18">
        <v>45378</v>
      </c>
      <c r="E58" s="17">
        <v>7057.97</v>
      </c>
      <c r="F58" s="17">
        <v>15.5537264753846</v>
      </c>
    </row>
    <row r="59" spans="1:11" x14ac:dyDescent="0.2">
      <c r="A59" s="64" t="s">
        <v>171</v>
      </c>
      <c r="B59" s="31" t="s">
        <v>172</v>
      </c>
      <c r="C59" s="32"/>
      <c r="D59" s="32"/>
      <c r="E59" s="27">
        <v>3978.04</v>
      </c>
      <c r="F59" s="32"/>
      <c r="G59" s="48"/>
      <c r="H59" s="48"/>
      <c r="I59" s="48"/>
      <c r="J59" s="48"/>
      <c r="K59" s="48"/>
    </row>
    <row r="60" spans="1:11" x14ac:dyDescent="0.2">
      <c r="A60" s="64" t="s">
        <v>175</v>
      </c>
      <c r="B60" s="31" t="s">
        <v>176</v>
      </c>
      <c r="C60" s="32"/>
      <c r="D60" s="32"/>
      <c r="E60" s="27">
        <v>3079.93</v>
      </c>
      <c r="F60" s="32"/>
      <c r="G60" s="48"/>
      <c r="H60" s="48"/>
      <c r="I60" s="48"/>
      <c r="J60" s="48"/>
      <c r="K60" s="48"/>
    </row>
    <row r="61" spans="1:11" x14ac:dyDescent="0.2">
      <c r="A61" s="33" t="s">
        <v>73</v>
      </c>
      <c r="B61" s="31" t="s">
        <v>221</v>
      </c>
      <c r="C61" s="18">
        <v>19100</v>
      </c>
      <c r="D61" s="18">
        <v>19100</v>
      </c>
      <c r="E61" s="17">
        <v>11227.77</v>
      </c>
      <c r="F61" s="17">
        <v>58.784136125654399</v>
      </c>
    </row>
    <row r="62" spans="1:11" x14ac:dyDescent="0.2">
      <c r="A62" s="39" t="s">
        <v>88</v>
      </c>
      <c r="B62" s="31" t="s">
        <v>89</v>
      </c>
      <c r="C62" s="18">
        <v>19100</v>
      </c>
      <c r="D62" s="18">
        <v>19100</v>
      </c>
      <c r="E62" s="17">
        <v>11227.77</v>
      </c>
      <c r="F62" s="17">
        <v>58.784136125654399</v>
      </c>
    </row>
    <row r="63" spans="1:11" x14ac:dyDescent="0.2">
      <c r="A63" s="64" t="s">
        <v>102</v>
      </c>
      <c r="B63" s="31" t="s">
        <v>103</v>
      </c>
      <c r="C63" s="32"/>
      <c r="D63" s="32"/>
      <c r="E63" s="27">
        <v>853.5</v>
      </c>
      <c r="F63" s="32"/>
      <c r="G63" s="48"/>
      <c r="H63" s="48"/>
      <c r="I63" s="48"/>
      <c r="J63" s="48"/>
      <c r="K63" s="48"/>
    </row>
    <row r="64" spans="1:11" x14ac:dyDescent="0.2">
      <c r="A64" s="64" t="s">
        <v>104</v>
      </c>
      <c r="B64" s="31" t="s">
        <v>105</v>
      </c>
      <c r="C64" s="32"/>
      <c r="D64" s="32"/>
      <c r="E64" s="27">
        <v>5496.98</v>
      </c>
      <c r="F64" s="32"/>
      <c r="G64" s="48"/>
      <c r="H64" s="48"/>
      <c r="I64" s="48"/>
      <c r="J64" s="48"/>
      <c r="K64" s="48"/>
    </row>
    <row r="65" spans="1:11" x14ac:dyDescent="0.2">
      <c r="A65" s="64" t="s">
        <v>112</v>
      </c>
      <c r="B65" s="31" t="s">
        <v>113</v>
      </c>
      <c r="C65" s="32"/>
      <c r="D65" s="32"/>
      <c r="E65" s="27">
        <v>115.25</v>
      </c>
      <c r="F65" s="32"/>
      <c r="G65" s="48"/>
      <c r="H65" s="48"/>
      <c r="I65" s="48"/>
      <c r="J65" s="48"/>
      <c r="K65" s="48"/>
    </row>
    <row r="66" spans="1:11" x14ac:dyDescent="0.2">
      <c r="A66" s="64" t="s">
        <v>118</v>
      </c>
      <c r="B66" s="31" t="s">
        <v>119</v>
      </c>
      <c r="C66" s="32"/>
      <c r="D66" s="32"/>
      <c r="E66" s="27">
        <v>125</v>
      </c>
      <c r="F66" s="32"/>
      <c r="G66" s="48"/>
      <c r="H66" s="48"/>
      <c r="I66" s="48"/>
      <c r="J66" s="48"/>
      <c r="K66" s="48"/>
    </row>
    <row r="67" spans="1:11" x14ac:dyDescent="0.2">
      <c r="A67" s="64" t="s">
        <v>126</v>
      </c>
      <c r="B67" s="31" t="s">
        <v>127</v>
      </c>
      <c r="C67" s="32"/>
      <c r="D67" s="32"/>
      <c r="E67" s="27">
        <v>87.6</v>
      </c>
      <c r="F67" s="32"/>
      <c r="G67" s="48"/>
      <c r="H67" s="48"/>
      <c r="I67" s="48"/>
      <c r="J67" s="48"/>
      <c r="K67" s="48"/>
    </row>
    <row r="68" spans="1:11" x14ac:dyDescent="0.2">
      <c r="A68" s="64" t="s">
        <v>140</v>
      </c>
      <c r="B68" s="31" t="s">
        <v>141</v>
      </c>
      <c r="C68" s="32"/>
      <c r="D68" s="32"/>
      <c r="E68" s="27">
        <v>4549.4399999999996</v>
      </c>
      <c r="F68" s="32"/>
      <c r="G68" s="48"/>
      <c r="H68" s="48"/>
      <c r="I68" s="48"/>
      <c r="J68" s="48"/>
      <c r="K68" s="48"/>
    </row>
    <row r="69" spans="1:11" x14ac:dyDescent="0.2">
      <c r="A69" s="33" t="s">
        <v>222</v>
      </c>
      <c r="B69" s="31" t="s">
        <v>223</v>
      </c>
      <c r="C69" s="18">
        <v>45668</v>
      </c>
      <c r="D69" s="18">
        <v>45668</v>
      </c>
      <c r="E69" s="17">
        <v>12072.75</v>
      </c>
      <c r="F69" s="17">
        <v>26.4359069808181</v>
      </c>
    </row>
    <row r="70" spans="1:11" x14ac:dyDescent="0.2">
      <c r="A70" s="39" t="s">
        <v>88</v>
      </c>
      <c r="B70" s="31" t="s">
        <v>89</v>
      </c>
      <c r="C70" s="18">
        <v>45668</v>
      </c>
      <c r="D70" s="18">
        <v>45668</v>
      </c>
      <c r="E70" s="17">
        <v>12072.75</v>
      </c>
      <c r="F70" s="17">
        <v>26.4359069808181</v>
      </c>
    </row>
    <row r="71" spans="1:11" x14ac:dyDescent="0.2">
      <c r="A71" s="64" t="s">
        <v>92</v>
      </c>
      <c r="B71" s="31" t="s">
        <v>93</v>
      </c>
      <c r="C71" s="32"/>
      <c r="D71" s="32"/>
      <c r="E71" s="27">
        <v>12072.75</v>
      </c>
      <c r="F71" s="32"/>
      <c r="G71" s="48"/>
      <c r="H71" s="48"/>
      <c r="I71" s="48"/>
      <c r="J71" s="48"/>
      <c r="K71" s="48"/>
    </row>
    <row r="72" spans="1:11" x14ac:dyDescent="0.2">
      <c r="A72" s="37" t="s">
        <v>234</v>
      </c>
      <c r="B72" s="38" t="s">
        <v>235</v>
      </c>
      <c r="C72" s="60">
        <v>103358</v>
      </c>
      <c r="D72" s="60">
        <v>103358</v>
      </c>
      <c r="E72" s="65"/>
      <c r="F72" s="65"/>
      <c r="G72" s="52"/>
      <c r="H72" s="52"/>
      <c r="I72" s="52"/>
      <c r="J72" s="52"/>
      <c r="K72" s="52"/>
    </row>
    <row r="73" spans="1:11" x14ac:dyDescent="0.2">
      <c r="A73" s="33" t="s">
        <v>217</v>
      </c>
      <c r="B73" s="31" t="s">
        <v>218</v>
      </c>
      <c r="C73" s="18">
        <v>103358</v>
      </c>
      <c r="D73" s="18">
        <v>103358</v>
      </c>
      <c r="E73" s="66"/>
      <c r="F73" s="66"/>
    </row>
    <row r="74" spans="1:11" x14ac:dyDescent="0.2">
      <c r="A74" s="39" t="s">
        <v>88</v>
      </c>
      <c r="B74" s="31" t="s">
        <v>89</v>
      </c>
      <c r="C74" s="18">
        <v>103358</v>
      </c>
      <c r="D74" s="18">
        <v>103358</v>
      </c>
      <c r="E74" s="66"/>
      <c r="F74" s="66"/>
    </row>
    <row r="75" spans="1:11" x14ac:dyDescent="0.2">
      <c r="A75" s="37" t="s">
        <v>236</v>
      </c>
      <c r="B75" s="38" t="s">
        <v>237</v>
      </c>
      <c r="C75" s="60">
        <v>125667</v>
      </c>
      <c r="D75" s="60">
        <v>125667</v>
      </c>
      <c r="E75" s="61">
        <v>20641.830000000002</v>
      </c>
      <c r="F75" s="61">
        <v>16.425815846642301</v>
      </c>
      <c r="G75" s="52"/>
      <c r="H75" s="52"/>
      <c r="I75" s="52"/>
      <c r="J75" s="52"/>
      <c r="K75" s="52"/>
    </row>
    <row r="76" spans="1:11" x14ac:dyDescent="0.2">
      <c r="A76" s="33" t="s">
        <v>217</v>
      </c>
      <c r="B76" s="31" t="s">
        <v>218</v>
      </c>
      <c r="C76" s="18">
        <v>125667</v>
      </c>
      <c r="D76" s="18">
        <v>125667</v>
      </c>
      <c r="E76" s="17">
        <v>20641.830000000002</v>
      </c>
      <c r="F76" s="17">
        <v>16.425815846642301</v>
      </c>
    </row>
    <row r="77" spans="1:11" x14ac:dyDescent="0.2">
      <c r="A77" s="39" t="s">
        <v>88</v>
      </c>
      <c r="B77" s="31" t="s">
        <v>89</v>
      </c>
      <c r="C77" s="18">
        <v>125667</v>
      </c>
      <c r="D77" s="18">
        <v>125667</v>
      </c>
      <c r="E77" s="17">
        <v>20641.830000000002</v>
      </c>
      <c r="F77" s="17">
        <v>16.425815846642301</v>
      </c>
    </row>
    <row r="78" spans="1:11" x14ac:dyDescent="0.2">
      <c r="A78" s="64" t="s">
        <v>128</v>
      </c>
      <c r="B78" s="31" t="s">
        <v>129</v>
      </c>
      <c r="C78" s="32"/>
      <c r="D78" s="32"/>
      <c r="E78" s="27">
        <v>20641.830000000002</v>
      </c>
      <c r="F78" s="32"/>
      <c r="G78" s="48"/>
      <c r="H78" s="48"/>
      <c r="I78" s="48"/>
      <c r="J78" s="48"/>
      <c r="K78" s="48"/>
    </row>
    <row r="79" spans="1:11" x14ac:dyDescent="0.2">
      <c r="A79" s="37" t="s">
        <v>238</v>
      </c>
      <c r="B79" s="38" t="s">
        <v>239</v>
      </c>
      <c r="C79" s="60">
        <v>39868</v>
      </c>
      <c r="D79" s="60">
        <v>39868</v>
      </c>
      <c r="E79" s="61">
        <v>18046.150000000001</v>
      </c>
      <c r="F79" s="61">
        <v>45.264748670613002</v>
      </c>
      <c r="G79" s="51"/>
      <c r="H79" s="51"/>
      <c r="I79" s="51"/>
      <c r="J79" s="51"/>
      <c r="K79" s="51"/>
    </row>
    <row r="80" spans="1:11" x14ac:dyDescent="0.2">
      <c r="A80" s="33" t="s">
        <v>217</v>
      </c>
      <c r="B80" s="31" t="s">
        <v>218</v>
      </c>
      <c r="C80" s="18">
        <v>39868</v>
      </c>
      <c r="D80" s="18">
        <v>39868</v>
      </c>
      <c r="E80" s="17">
        <v>18046.150000000001</v>
      </c>
      <c r="F80" s="17">
        <v>45.264748670613002</v>
      </c>
    </row>
    <row r="81" spans="1:11" x14ac:dyDescent="0.2">
      <c r="A81" s="39" t="s">
        <v>88</v>
      </c>
      <c r="B81" s="31" t="s">
        <v>89</v>
      </c>
      <c r="C81" s="18">
        <v>39868</v>
      </c>
      <c r="D81" s="18">
        <v>39868</v>
      </c>
      <c r="E81" s="17">
        <v>18046.150000000001</v>
      </c>
      <c r="F81" s="17">
        <v>45.264748670613002</v>
      </c>
    </row>
    <row r="82" spans="1:11" x14ac:dyDescent="0.2">
      <c r="A82" s="64" t="s">
        <v>128</v>
      </c>
      <c r="B82" s="31" t="s">
        <v>129</v>
      </c>
      <c r="C82" s="32"/>
      <c r="D82" s="32"/>
      <c r="E82" s="27">
        <v>18046.150000000001</v>
      </c>
      <c r="F82" s="32"/>
      <c r="G82" s="48"/>
      <c r="H82" s="48"/>
      <c r="I82" s="48"/>
      <c r="J82" s="48"/>
      <c r="K82" s="48"/>
    </row>
    <row r="83" spans="1:11" x14ac:dyDescent="0.2">
      <c r="A83" s="37" t="s">
        <v>240</v>
      </c>
      <c r="B83" s="38" t="s">
        <v>241</v>
      </c>
      <c r="C83" s="60">
        <v>86250</v>
      </c>
      <c r="D83" s="60">
        <v>86250</v>
      </c>
      <c r="E83" s="61">
        <v>80301.570000000007</v>
      </c>
      <c r="F83" s="61">
        <v>93.103269565217403</v>
      </c>
      <c r="G83" s="52"/>
      <c r="H83" s="52"/>
      <c r="I83" s="52"/>
      <c r="J83" s="52"/>
      <c r="K83" s="52"/>
    </row>
    <row r="84" spans="1:11" x14ac:dyDescent="0.2">
      <c r="A84" s="33" t="s">
        <v>217</v>
      </c>
      <c r="B84" s="31" t="s">
        <v>218</v>
      </c>
      <c r="C84" s="18">
        <v>86250</v>
      </c>
      <c r="D84" s="18">
        <v>86250</v>
      </c>
      <c r="E84" s="17">
        <v>80301.570000000007</v>
      </c>
      <c r="F84" s="17">
        <v>93.103269565217403</v>
      </c>
      <c r="G84" s="48"/>
      <c r="H84" s="48"/>
      <c r="I84" s="48"/>
      <c r="J84" s="48"/>
      <c r="K84" s="48"/>
    </row>
    <row r="85" spans="1:11" x14ac:dyDescent="0.2">
      <c r="A85" s="39" t="s">
        <v>88</v>
      </c>
      <c r="B85" s="31" t="s">
        <v>89</v>
      </c>
      <c r="C85" s="18">
        <v>86250</v>
      </c>
      <c r="D85" s="18">
        <v>86250</v>
      </c>
      <c r="E85" s="17">
        <v>80301.570000000007</v>
      </c>
      <c r="F85" s="17">
        <v>93.103269565217403</v>
      </c>
      <c r="G85" s="48"/>
      <c r="H85" s="48"/>
      <c r="I85" s="48"/>
      <c r="J85" s="48"/>
      <c r="K85" s="48"/>
    </row>
    <row r="86" spans="1:11" x14ac:dyDescent="0.2">
      <c r="A86" s="64" t="s">
        <v>128</v>
      </c>
      <c r="B86" s="31" t="s">
        <v>129</v>
      </c>
      <c r="C86" s="32"/>
      <c r="D86" s="32"/>
      <c r="E86" s="27">
        <v>80301.570000000007</v>
      </c>
      <c r="F86" s="32"/>
      <c r="G86" s="48"/>
      <c r="H86" s="48"/>
      <c r="I86" s="48"/>
      <c r="J86" s="48"/>
      <c r="K86" s="48"/>
    </row>
    <row r="87" spans="1:11" x14ac:dyDescent="0.2">
      <c r="A87" s="37" t="s">
        <v>242</v>
      </c>
      <c r="B87" s="38" t="s">
        <v>243</v>
      </c>
      <c r="C87" s="60">
        <v>121428</v>
      </c>
      <c r="D87" s="60">
        <v>121428</v>
      </c>
      <c r="E87" s="61">
        <v>24065.19</v>
      </c>
      <c r="F87" s="61">
        <v>19.818485028164801</v>
      </c>
      <c r="G87" s="52"/>
      <c r="H87" s="52"/>
      <c r="I87" s="52"/>
      <c r="J87" s="52"/>
      <c r="K87" s="52"/>
    </row>
    <row r="88" spans="1:11" x14ac:dyDescent="0.2">
      <c r="A88" s="33" t="s">
        <v>217</v>
      </c>
      <c r="B88" s="31" t="s">
        <v>218</v>
      </c>
      <c r="C88" s="18">
        <v>121428</v>
      </c>
      <c r="D88" s="18">
        <v>121428</v>
      </c>
      <c r="E88" s="17">
        <v>24065.19</v>
      </c>
      <c r="F88" s="17">
        <v>19.818485028164801</v>
      </c>
    </row>
    <row r="89" spans="1:11" x14ac:dyDescent="0.2">
      <c r="A89" s="39" t="s">
        <v>88</v>
      </c>
      <c r="B89" s="31" t="s">
        <v>89</v>
      </c>
      <c r="C89" s="18">
        <v>121428</v>
      </c>
      <c r="D89" s="18">
        <v>121428</v>
      </c>
      <c r="E89" s="17">
        <v>24065.19</v>
      </c>
      <c r="F89" s="17">
        <v>19.818485028164801</v>
      </c>
      <c r="G89" s="48"/>
      <c r="H89" s="48"/>
      <c r="I89" s="48"/>
      <c r="J89" s="48"/>
      <c r="K89" s="48"/>
    </row>
    <row r="90" spans="1:11" x14ac:dyDescent="0.2">
      <c r="A90" s="64" t="s">
        <v>102</v>
      </c>
      <c r="B90" s="31" t="s">
        <v>103</v>
      </c>
      <c r="C90" s="32"/>
      <c r="D90" s="32"/>
      <c r="E90" s="27">
        <v>1112.5</v>
      </c>
      <c r="F90" s="32"/>
      <c r="G90" s="48"/>
      <c r="H90" s="48"/>
      <c r="I90" s="48"/>
      <c r="J90" s="48"/>
      <c r="K90" s="48"/>
    </row>
    <row r="91" spans="1:11" x14ac:dyDescent="0.2">
      <c r="A91" s="64" t="s">
        <v>118</v>
      </c>
      <c r="B91" s="31" t="s">
        <v>119</v>
      </c>
      <c r="C91" s="32"/>
      <c r="D91" s="32"/>
      <c r="E91" s="27">
        <v>1091.99</v>
      </c>
      <c r="F91" s="32"/>
      <c r="G91" s="48"/>
      <c r="H91" s="48"/>
      <c r="I91" s="48"/>
      <c r="J91" s="48"/>
      <c r="K91" s="48"/>
    </row>
    <row r="92" spans="1:11" x14ac:dyDescent="0.2">
      <c r="A92" s="64" t="s">
        <v>120</v>
      </c>
      <c r="B92" s="31" t="s">
        <v>121</v>
      </c>
      <c r="C92" s="32"/>
      <c r="D92" s="32"/>
      <c r="E92" s="27">
        <v>14821.86</v>
      </c>
      <c r="F92" s="32"/>
      <c r="G92" s="48"/>
      <c r="H92" s="48"/>
      <c r="I92" s="48"/>
      <c r="J92" s="48"/>
      <c r="K92" s="48"/>
    </row>
    <row r="93" spans="1:11" x14ac:dyDescent="0.2">
      <c r="A93" s="64" t="s">
        <v>124</v>
      </c>
      <c r="B93" s="31" t="s">
        <v>125</v>
      </c>
      <c r="C93" s="32"/>
      <c r="D93" s="32"/>
      <c r="E93" s="27">
        <v>830.89</v>
      </c>
      <c r="F93" s="32"/>
      <c r="G93" s="48"/>
      <c r="H93" s="48"/>
      <c r="I93" s="48"/>
      <c r="J93" s="48"/>
      <c r="K93" s="48"/>
    </row>
    <row r="94" spans="1:11" x14ac:dyDescent="0.2">
      <c r="A94" s="64" t="s">
        <v>128</v>
      </c>
      <c r="B94" s="31" t="s">
        <v>129</v>
      </c>
      <c r="C94" s="32"/>
      <c r="D94" s="32"/>
      <c r="E94" s="27">
        <v>5689.55</v>
      </c>
      <c r="F94" s="32"/>
      <c r="G94" s="48"/>
      <c r="H94" s="48"/>
      <c r="I94" s="48"/>
      <c r="J94" s="48"/>
      <c r="K94" s="48"/>
    </row>
    <row r="95" spans="1:11" x14ac:dyDescent="0.2">
      <c r="A95" s="64" t="s">
        <v>132</v>
      </c>
      <c r="B95" s="31" t="s">
        <v>133</v>
      </c>
      <c r="C95" s="32"/>
      <c r="D95" s="32"/>
      <c r="E95" s="27">
        <v>518.4</v>
      </c>
      <c r="F95" s="32"/>
      <c r="G95" s="48"/>
      <c r="H95" s="48"/>
      <c r="I95" s="48"/>
      <c r="J95" s="48"/>
      <c r="K95" s="48"/>
    </row>
    <row r="96" spans="1:11" x14ac:dyDescent="0.2">
      <c r="A96" s="37" t="s">
        <v>244</v>
      </c>
      <c r="B96" s="38" t="s">
        <v>245</v>
      </c>
      <c r="C96" s="60">
        <v>397568</v>
      </c>
      <c r="D96" s="60">
        <v>397568</v>
      </c>
      <c r="E96" s="61">
        <v>217023.94</v>
      </c>
      <c r="F96" s="61">
        <v>54.587879306181598</v>
      </c>
      <c r="G96" s="51"/>
      <c r="H96" s="51"/>
      <c r="I96" s="51"/>
      <c r="J96" s="51"/>
      <c r="K96" s="51"/>
    </row>
    <row r="97" spans="1:11" x14ac:dyDescent="0.2">
      <c r="A97" s="33" t="s">
        <v>217</v>
      </c>
      <c r="B97" s="31" t="s">
        <v>218</v>
      </c>
      <c r="C97" s="18">
        <v>397568</v>
      </c>
      <c r="D97" s="18">
        <v>397568</v>
      </c>
      <c r="E97" s="17">
        <v>217023.94</v>
      </c>
      <c r="F97" s="17">
        <v>54.587879306181598</v>
      </c>
      <c r="G97" s="48"/>
      <c r="H97" s="48"/>
      <c r="I97" s="48"/>
      <c r="J97" s="48"/>
      <c r="K97" s="48"/>
    </row>
    <row r="98" spans="1:11" x14ac:dyDescent="0.2">
      <c r="A98" s="39" t="s">
        <v>88</v>
      </c>
      <c r="B98" s="31" t="s">
        <v>89</v>
      </c>
      <c r="C98" s="18">
        <v>397568</v>
      </c>
      <c r="D98" s="18">
        <v>397568</v>
      </c>
      <c r="E98" s="17">
        <v>217023.94</v>
      </c>
      <c r="F98" s="17">
        <v>54.587879306181598</v>
      </c>
    </row>
    <row r="99" spans="1:11" x14ac:dyDescent="0.2">
      <c r="A99" s="64" t="s">
        <v>128</v>
      </c>
      <c r="B99" s="31" t="s">
        <v>129</v>
      </c>
      <c r="C99" s="32"/>
      <c r="D99" s="32"/>
      <c r="E99" s="27">
        <v>217023.94</v>
      </c>
      <c r="F99" s="32"/>
      <c r="G99" s="48"/>
      <c r="H99" s="48"/>
      <c r="I99" s="48"/>
      <c r="J99" s="48"/>
      <c r="K99" s="48"/>
    </row>
    <row r="100" spans="1:11" x14ac:dyDescent="0.2">
      <c r="A100" s="37" t="s">
        <v>246</v>
      </c>
      <c r="B100" s="38" t="s">
        <v>247</v>
      </c>
      <c r="C100" s="60">
        <v>250232</v>
      </c>
      <c r="D100" s="60">
        <v>250232</v>
      </c>
      <c r="E100" s="61">
        <v>172175.97</v>
      </c>
      <c r="F100" s="61">
        <v>68.8065355350235</v>
      </c>
      <c r="G100" s="52"/>
      <c r="H100" s="52"/>
      <c r="I100" s="52"/>
      <c r="J100" s="52"/>
      <c r="K100" s="52"/>
    </row>
    <row r="101" spans="1:11" x14ac:dyDescent="0.2">
      <c r="A101" s="33" t="s">
        <v>217</v>
      </c>
      <c r="B101" s="31" t="s">
        <v>218</v>
      </c>
      <c r="C101" s="18">
        <v>250232</v>
      </c>
      <c r="D101" s="18">
        <v>250232</v>
      </c>
      <c r="E101" s="17">
        <v>172175.97</v>
      </c>
      <c r="F101" s="17">
        <v>68.8065355350235</v>
      </c>
    </row>
    <row r="102" spans="1:11" x14ac:dyDescent="0.2">
      <c r="A102" s="39" t="s">
        <v>88</v>
      </c>
      <c r="B102" s="31" t="s">
        <v>89</v>
      </c>
      <c r="C102" s="18">
        <v>250232</v>
      </c>
      <c r="D102" s="18">
        <v>250232</v>
      </c>
      <c r="E102" s="17">
        <v>172175.97</v>
      </c>
      <c r="F102" s="17">
        <v>68.8065355350235</v>
      </c>
      <c r="G102" s="48"/>
      <c r="H102" s="48"/>
      <c r="I102" s="48"/>
      <c r="J102" s="48"/>
      <c r="K102" s="48"/>
    </row>
    <row r="103" spans="1:11" x14ac:dyDescent="0.2">
      <c r="A103" s="64" t="s">
        <v>128</v>
      </c>
      <c r="B103" s="31" t="s">
        <v>129</v>
      </c>
      <c r="C103" s="32"/>
      <c r="D103" s="32"/>
      <c r="E103" s="27">
        <v>172175.97</v>
      </c>
      <c r="F103" s="32"/>
      <c r="G103" s="48"/>
      <c r="H103" s="48"/>
      <c r="I103" s="48"/>
      <c r="J103" s="48"/>
      <c r="K103" s="48"/>
    </row>
    <row r="104" spans="1:11" ht="25.5" x14ac:dyDescent="0.2">
      <c r="A104" s="37" t="s">
        <v>248</v>
      </c>
      <c r="B104" s="38" t="s">
        <v>249</v>
      </c>
      <c r="C104" s="60">
        <v>110160</v>
      </c>
      <c r="D104" s="60">
        <v>110160</v>
      </c>
      <c r="E104" s="61">
        <v>48692.29</v>
      </c>
      <c r="F104" s="61">
        <v>44.201425199709497</v>
      </c>
      <c r="G104" s="51"/>
      <c r="H104" s="51"/>
      <c r="I104" s="51"/>
      <c r="J104" s="51"/>
      <c r="K104" s="51"/>
    </row>
    <row r="105" spans="1:11" x14ac:dyDescent="0.2">
      <c r="A105" s="33" t="s">
        <v>217</v>
      </c>
      <c r="B105" s="31" t="s">
        <v>218</v>
      </c>
      <c r="C105" s="18">
        <v>110160</v>
      </c>
      <c r="D105" s="18">
        <v>110160</v>
      </c>
      <c r="E105" s="17">
        <v>48692.29</v>
      </c>
      <c r="F105" s="17">
        <v>44.201425199709497</v>
      </c>
      <c r="G105" s="48"/>
      <c r="H105" s="48"/>
      <c r="I105" s="48"/>
      <c r="J105" s="48"/>
      <c r="K105" s="48"/>
    </row>
    <row r="106" spans="1:11" x14ac:dyDescent="0.2">
      <c r="A106" s="39" t="s">
        <v>88</v>
      </c>
      <c r="B106" s="31" t="s">
        <v>89</v>
      </c>
      <c r="C106" s="18">
        <v>110160</v>
      </c>
      <c r="D106" s="18">
        <v>110160</v>
      </c>
      <c r="E106" s="17">
        <v>48692.29</v>
      </c>
      <c r="F106" s="17">
        <v>44.201425199709497</v>
      </c>
      <c r="G106" s="48"/>
      <c r="H106" s="48"/>
      <c r="I106" s="48"/>
      <c r="J106" s="48"/>
      <c r="K106" s="48"/>
    </row>
    <row r="107" spans="1:11" x14ac:dyDescent="0.2">
      <c r="A107" s="64" t="s">
        <v>128</v>
      </c>
      <c r="B107" s="31" t="s">
        <v>129</v>
      </c>
      <c r="C107" s="32"/>
      <c r="D107" s="32"/>
      <c r="E107" s="27">
        <v>48692.29</v>
      </c>
      <c r="F107" s="32"/>
      <c r="G107" s="48"/>
      <c r="H107" s="48"/>
      <c r="I107" s="48"/>
      <c r="J107" s="48"/>
      <c r="K107" s="48"/>
    </row>
    <row r="108" spans="1:11" x14ac:dyDescent="0.2">
      <c r="A108" s="37" t="s">
        <v>250</v>
      </c>
      <c r="B108" s="38" t="s">
        <v>251</v>
      </c>
      <c r="C108" s="60">
        <v>35000</v>
      </c>
      <c r="D108" s="60">
        <v>35000</v>
      </c>
      <c r="E108" s="65"/>
      <c r="F108" s="65"/>
      <c r="G108" s="52"/>
      <c r="H108" s="52"/>
      <c r="I108" s="52"/>
      <c r="J108" s="52"/>
      <c r="K108" s="52"/>
    </row>
    <row r="109" spans="1:11" x14ac:dyDescent="0.2">
      <c r="A109" s="33" t="s">
        <v>217</v>
      </c>
      <c r="B109" s="31" t="s">
        <v>218</v>
      </c>
      <c r="C109" s="18">
        <v>35000</v>
      </c>
      <c r="D109" s="18">
        <v>35000</v>
      </c>
      <c r="E109" s="66"/>
      <c r="F109" s="66"/>
    </row>
    <row r="110" spans="1:11" x14ac:dyDescent="0.2">
      <c r="A110" s="39" t="s">
        <v>88</v>
      </c>
      <c r="B110" s="31" t="s">
        <v>89</v>
      </c>
      <c r="C110" s="18">
        <v>35000</v>
      </c>
      <c r="D110" s="18">
        <v>35000</v>
      </c>
      <c r="E110" s="66"/>
      <c r="F110" s="66"/>
    </row>
    <row r="111" spans="1:11" x14ac:dyDescent="0.2">
      <c r="A111" s="37" t="s">
        <v>252</v>
      </c>
      <c r="B111" s="38" t="s">
        <v>253</v>
      </c>
      <c r="C111" s="60">
        <v>2251191</v>
      </c>
      <c r="D111" s="60">
        <v>2251191</v>
      </c>
      <c r="E111" s="61">
        <v>488343.81</v>
      </c>
      <c r="F111" s="61">
        <v>21.692686671188699</v>
      </c>
      <c r="G111" s="51"/>
      <c r="H111" s="51"/>
      <c r="I111" s="51"/>
      <c r="J111" s="51"/>
      <c r="K111" s="51"/>
    </row>
    <row r="112" spans="1:11" x14ac:dyDescent="0.2">
      <c r="A112" s="33" t="s">
        <v>217</v>
      </c>
      <c r="B112" s="31" t="s">
        <v>218</v>
      </c>
      <c r="C112" s="18">
        <v>2251191</v>
      </c>
      <c r="D112" s="18">
        <v>2251191</v>
      </c>
      <c r="E112" s="17">
        <v>488343.81</v>
      </c>
      <c r="F112" s="17">
        <v>21.692686671188699</v>
      </c>
    </row>
    <row r="113" spans="1:11" x14ac:dyDescent="0.2">
      <c r="A113" s="39" t="s">
        <v>88</v>
      </c>
      <c r="B113" s="31" t="s">
        <v>89</v>
      </c>
      <c r="C113" s="18">
        <v>1572893</v>
      </c>
      <c r="D113" s="18">
        <v>1572893</v>
      </c>
      <c r="E113" s="17">
        <v>421093.91</v>
      </c>
      <c r="F113" s="17">
        <v>26.771936171119101</v>
      </c>
      <c r="G113" s="48"/>
      <c r="H113" s="48"/>
      <c r="I113" s="48"/>
      <c r="J113" s="48"/>
      <c r="K113" s="48"/>
    </row>
    <row r="114" spans="1:11" x14ac:dyDescent="0.2">
      <c r="A114" s="64" t="s">
        <v>116</v>
      </c>
      <c r="B114" s="31" t="s">
        <v>117</v>
      </c>
      <c r="C114" s="32"/>
      <c r="D114" s="32"/>
      <c r="E114" s="27">
        <v>64489.11</v>
      </c>
      <c r="F114" s="32"/>
      <c r="G114" s="48"/>
      <c r="H114" s="48"/>
      <c r="I114" s="48"/>
      <c r="J114" s="48"/>
      <c r="K114" s="48"/>
    </row>
    <row r="115" spans="1:11" x14ac:dyDescent="0.2">
      <c r="A115" s="64" t="s">
        <v>118</v>
      </c>
      <c r="B115" s="31" t="s">
        <v>119</v>
      </c>
      <c r="C115" s="32"/>
      <c r="D115" s="32"/>
      <c r="E115" s="27">
        <v>1437.5</v>
      </c>
      <c r="F115" s="32"/>
      <c r="G115" s="48"/>
      <c r="H115" s="48"/>
      <c r="I115" s="48"/>
      <c r="J115" s="48"/>
      <c r="K115" s="48"/>
    </row>
    <row r="116" spans="1:11" x14ac:dyDescent="0.2">
      <c r="A116" s="64" t="s">
        <v>124</v>
      </c>
      <c r="B116" s="31" t="s">
        <v>125</v>
      </c>
      <c r="C116" s="32"/>
      <c r="D116" s="32"/>
      <c r="E116" s="27">
        <v>249400.69</v>
      </c>
      <c r="F116" s="32"/>
      <c r="G116" s="48"/>
      <c r="H116" s="48"/>
      <c r="I116" s="48"/>
      <c r="J116" s="48"/>
      <c r="K116" s="48"/>
    </row>
    <row r="117" spans="1:11" x14ac:dyDescent="0.2">
      <c r="A117" s="64" t="s">
        <v>128</v>
      </c>
      <c r="B117" s="31" t="s">
        <v>129</v>
      </c>
      <c r="C117" s="32"/>
      <c r="D117" s="32"/>
      <c r="E117" s="27">
        <v>13172.71</v>
      </c>
      <c r="F117" s="32"/>
      <c r="G117" s="48"/>
      <c r="H117" s="48"/>
      <c r="I117" s="48"/>
      <c r="J117" s="48"/>
      <c r="K117" s="48"/>
    </row>
    <row r="118" spans="1:11" x14ac:dyDescent="0.2">
      <c r="A118" s="64" t="s">
        <v>130</v>
      </c>
      <c r="B118" s="31" t="s">
        <v>131</v>
      </c>
      <c r="C118" s="32"/>
      <c r="D118" s="32"/>
      <c r="E118" s="27">
        <v>92593.9</v>
      </c>
      <c r="F118" s="32"/>
      <c r="G118" s="48"/>
      <c r="H118" s="48"/>
      <c r="I118" s="48"/>
      <c r="J118" s="48"/>
      <c r="K118" s="48"/>
    </row>
    <row r="119" spans="1:11" x14ac:dyDescent="0.2">
      <c r="A119" s="39" t="s">
        <v>161</v>
      </c>
      <c r="B119" s="31" t="s">
        <v>162</v>
      </c>
      <c r="C119" s="18">
        <v>2100</v>
      </c>
      <c r="D119" s="18">
        <v>2100</v>
      </c>
      <c r="E119" s="66"/>
      <c r="F119" s="66"/>
      <c r="G119" s="48"/>
      <c r="H119" s="48"/>
      <c r="I119" s="48"/>
      <c r="J119" s="48"/>
      <c r="K119" s="48"/>
    </row>
    <row r="120" spans="1:11" x14ac:dyDescent="0.2">
      <c r="A120" s="39" t="s">
        <v>167</v>
      </c>
      <c r="B120" s="31" t="s">
        <v>168</v>
      </c>
      <c r="C120" s="18">
        <v>434450</v>
      </c>
      <c r="D120" s="18">
        <v>434450</v>
      </c>
      <c r="E120" s="66"/>
      <c r="F120" s="66"/>
      <c r="G120" s="48"/>
      <c r="H120" s="48"/>
      <c r="I120" s="48"/>
      <c r="J120" s="48"/>
      <c r="K120" s="48"/>
    </row>
    <row r="121" spans="1:11" x14ac:dyDescent="0.2">
      <c r="A121" s="39" t="s">
        <v>181</v>
      </c>
      <c r="B121" s="31" t="s">
        <v>182</v>
      </c>
      <c r="C121" s="18">
        <v>241748</v>
      </c>
      <c r="D121" s="18">
        <v>241748</v>
      </c>
      <c r="E121" s="17">
        <v>67249.899999999994</v>
      </c>
      <c r="F121" s="17">
        <v>27.818182570279799</v>
      </c>
      <c r="G121" s="48"/>
      <c r="H121" s="48"/>
      <c r="I121" s="48"/>
      <c r="J121" s="48"/>
      <c r="K121" s="48"/>
    </row>
    <row r="122" spans="1:11" x14ac:dyDescent="0.2">
      <c r="A122" s="64" t="s">
        <v>188</v>
      </c>
      <c r="B122" s="31" t="s">
        <v>187</v>
      </c>
      <c r="C122" s="32"/>
      <c r="D122" s="32"/>
      <c r="E122" s="27">
        <v>67249.899999999994</v>
      </c>
      <c r="F122" s="32"/>
      <c r="G122" s="48"/>
      <c r="H122" s="48"/>
      <c r="I122" s="48"/>
      <c r="J122" s="48"/>
      <c r="K122" s="48"/>
    </row>
    <row r="123" spans="1:11" x14ac:dyDescent="0.2">
      <c r="A123" s="37" t="s">
        <v>254</v>
      </c>
      <c r="B123" s="38" t="s">
        <v>255</v>
      </c>
      <c r="C123" s="60">
        <v>31690</v>
      </c>
      <c r="D123" s="60">
        <v>31690</v>
      </c>
      <c r="E123" s="65"/>
      <c r="F123" s="65"/>
      <c r="G123" s="51"/>
      <c r="H123" s="51"/>
      <c r="I123" s="51"/>
      <c r="J123" s="51"/>
      <c r="K123" s="51"/>
    </row>
    <row r="124" spans="1:11" x14ac:dyDescent="0.2">
      <c r="A124" s="33" t="s">
        <v>219</v>
      </c>
      <c r="B124" s="31" t="s">
        <v>220</v>
      </c>
      <c r="C124" s="18">
        <v>4754</v>
      </c>
      <c r="D124" s="18">
        <v>4754</v>
      </c>
      <c r="E124" s="66"/>
      <c r="F124" s="66"/>
      <c r="G124" s="48"/>
      <c r="H124" s="48"/>
      <c r="I124" s="48"/>
      <c r="J124" s="48"/>
      <c r="K124" s="48"/>
    </row>
    <row r="125" spans="1:11" x14ac:dyDescent="0.2">
      <c r="A125" s="39" t="s">
        <v>73</v>
      </c>
      <c r="B125" s="31" t="s">
        <v>74</v>
      </c>
      <c r="C125" s="18">
        <v>4454</v>
      </c>
      <c r="D125" s="18">
        <v>4454</v>
      </c>
      <c r="E125" s="66"/>
      <c r="F125" s="66"/>
      <c r="G125" s="48"/>
      <c r="H125" s="48"/>
      <c r="I125" s="48"/>
      <c r="J125" s="48"/>
      <c r="K125" s="48"/>
    </row>
    <row r="126" spans="1:11" x14ac:dyDescent="0.2">
      <c r="A126" s="39" t="s">
        <v>88</v>
      </c>
      <c r="B126" s="31" t="s">
        <v>89</v>
      </c>
      <c r="C126" s="18">
        <v>300</v>
      </c>
      <c r="D126" s="18">
        <v>300</v>
      </c>
      <c r="E126" s="66"/>
      <c r="F126" s="66"/>
    </row>
    <row r="127" spans="1:11" x14ac:dyDescent="0.2">
      <c r="A127" s="33" t="s">
        <v>226</v>
      </c>
      <c r="B127" s="31" t="s">
        <v>227</v>
      </c>
      <c r="C127" s="18">
        <v>26936</v>
      </c>
      <c r="D127" s="18">
        <v>26936</v>
      </c>
      <c r="E127" s="66"/>
      <c r="F127" s="66"/>
    </row>
    <row r="128" spans="1:11" x14ac:dyDescent="0.2">
      <c r="A128" s="39" t="s">
        <v>73</v>
      </c>
      <c r="B128" s="31" t="s">
        <v>74</v>
      </c>
      <c r="C128" s="18">
        <v>25236</v>
      </c>
      <c r="D128" s="18">
        <v>25236</v>
      </c>
      <c r="E128" s="66"/>
      <c r="F128" s="66"/>
    </row>
    <row r="129" spans="1:11" x14ac:dyDescent="0.2">
      <c r="A129" s="39" t="s">
        <v>88</v>
      </c>
      <c r="B129" s="31" t="s">
        <v>89</v>
      </c>
      <c r="C129" s="18">
        <v>1700</v>
      </c>
      <c r="D129" s="18">
        <v>1700</v>
      </c>
      <c r="E129" s="66"/>
      <c r="F129" s="66"/>
    </row>
    <row r="130" spans="1:11" ht="25.5" x14ac:dyDescent="0.2">
      <c r="A130" s="37" t="s">
        <v>256</v>
      </c>
      <c r="B130" s="38" t="s">
        <v>257</v>
      </c>
      <c r="C130" s="60">
        <v>1194144</v>
      </c>
      <c r="D130" s="60">
        <v>1194144</v>
      </c>
      <c r="E130" s="61">
        <v>170889.9</v>
      </c>
      <c r="F130" s="61">
        <v>14.310661025805899</v>
      </c>
      <c r="G130" s="51"/>
      <c r="H130" s="51"/>
      <c r="I130" s="51"/>
      <c r="J130" s="51"/>
      <c r="K130" s="51"/>
    </row>
    <row r="131" spans="1:11" x14ac:dyDescent="0.2">
      <c r="A131" s="33" t="s">
        <v>217</v>
      </c>
      <c r="B131" s="31" t="s">
        <v>218</v>
      </c>
      <c r="C131" s="18">
        <v>3000</v>
      </c>
      <c r="D131" s="18">
        <v>3000</v>
      </c>
      <c r="E131" s="17"/>
      <c r="F131" s="17"/>
    </row>
    <row r="132" spans="1:11" x14ac:dyDescent="0.2">
      <c r="A132" s="39" t="s">
        <v>88</v>
      </c>
      <c r="B132" s="31" t="s">
        <v>89</v>
      </c>
      <c r="C132" s="18">
        <v>3000</v>
      </c>
      <c r="D132" s="18">
        <v>3000</v>
      </c>
      <c r="E132" s="17"/>
      <c r="F132" s="17"/>
      <c r="G132" s="48"/>
      <c r="H132" s="48"/>
      <c r="I132" s="48"/>
      <c r="J132" s="48"/>
      <c r="K132" s="48"/>
    </row>
    <row r="133" spans="1:11" x14ac:dyDescent="0.2">
      <c r="A133" s="33" t="s">
        <v>219</v>
      </c>
      <c r="B133" s="31" t="s">
        <v>220</v>
      </c>
      <c r="C133" s="18">
        <v>308943</v>
      </c>
      <c r="D133" s="18">
        <v>308943</v>
      </c>
      <c r="E133" s="17">
        <v>28068.55</v>
      </c>
      <c r="F133" s="17">
        <v>9.0853490773378898</v>
      </c>
      <c r="G133" s="48"/>
      <c r="H133" s="48"/>
      <c r="I133" s="48"/>
      <c r="J133" s="48"/>
      <c r="K133" s="48"/>
    </row>
    <row r="134" spans="1:11" x14ac:dyDescent="0.2">
      <c r="A134" s="39" t="s">
        <v>73</v>
      </c>
      <c r="B134" s="31" t="s">
        <v>74</v>
      </c>
      <c r="C134" s="18">
        <v>150990</v>
      </c>
      <c r="D134" s="18">
        <v>150990</v>
      </c>
      <c r="E134" s="17">
        <v>11480.59</v>
      </c>
      <c r="F134" s="17">
        <v>7.6035432810119898</v>
      </c>
    </row>
    <row r="135" spans="1:11" x14ac:dyDescent="0.2">
      <c r="A135" s="64" t="s">
        <v>79</v>
      </c>
      <c r="B135" s="31" t="s">
        <v>80</v>
      </c>
      <c r="C135" s="32"/>
      <c r="D135" s="32"/>
      <c r="E135" s="27">
        <v>9958.92</v>
      </c>
      <c r="F135" s="32"/>
      <c r="G135" s="48"/>
      <c r="H135" s="48"/>
      <c r="I135" s="48"/>
      <c r="J135" s="48"/>
      <c r="K135" s="48"/>
    </row>
    <row r="136" spans="1:11" x14ac:dyDescent="0.2">
      <c r="A136" s="64" t="s">
        <v>86</v>
      </c>
      <c r="B136" s="31" t="s">
        <v>87</v>
      </c>
      <c r="C136" s="32"/>
      <c r="D136" s="32"/>
      <c r="E136" s="27">
        <v>1521.67</v>
      </c>
      <c r="F136" s="32"/>
      <c r="G136" s="48"/>
      <c r="H136" s="48"/>
      <c r="I136" s="48"/>
      <c r="J136" s="48"/>
      <c r="K136" s="48"/>
    </row>
    <row r="137" spans="1:11" x14ac:dyDescent="0.2">
      <c r="A137" s="39" t="s">
        <v>88</v>
      </c>
      <c r="B137" s="31" t="s">
        <v>89</v>
      </c>
      <c r="C137" s="18">
        <v>119543</v>
      </c>
      <c r="D137" s="18">
        <v>119543</v>
      </c>
      <c r="E137" s="17">
        <v>15387.96</v>
      </c>
      <c r="F137" s="17">
        <v>12.8723220933053</v>
      </c>
      <c r="G137" s="48"/>
      <c r="H137" s="48"/>
      <c r="I137" s="48"/>
      <c r="J137" s="48"/>
      <c r="K137" s="48"/>
    </row>
    <row r="138" spans="1:11" x14ac:dyDescent="0.2">
      <c r="A138" s="64" t="s">
        <v>92</v>
      </c>
      <c r="B138" s="31" t="s">
        <v>93</v>
      </c>
      <c r="C138" s="32"/>
      <c r="D138" s="32"/>
      <c r="E138" s="27">
        <v>1138.3399999999999</v>
      </c>
      <c r="F138" s="32"/>
      <c r="G138" s="48"/>
      <c r="H138" s="48"/>
      <c r="I138" s="48"/>
      <c r="J138" s="48"/>
      <c r="K138" s="48"/>
    </row>
    <row r="139" spans="1:11" x14ac:dyDescent="0.2">
      <c r="A139" s="64" t="s">
        <v>96</v>
      </c>
      <c r="B139" s="31" t="s">
        <v>97</v>
      </c>
      <c r="C139" s="32"/>
      <c r="D139" s="32"/>
      <c r="E139" s="27">
        <v>600</v>
      </c>
      <c r="F139" s="32"/>
      <c r="G139" s="48"/>
      <c r="H139" s="48"/>
      <c r="I139" s="48"/>
      <c r="J139" s="48"/>
      <c r="K139" s="48"/>
    </row>
    <row r="140" spans="1:11" x14ac:dyDescent="0.2">
      <c r="A140" s="64" t="s">
        <v>102</v>
      </c>
      <c r="B140" s="31" t="s">
        <v>103</v>
      </c>
      <c r="C140" s="32"/>
      <c r="D140" s="32"/>
      <c r="E140" s="27">
        <v>33.75</v>
      </c>
      <c r="F140" s="32"/>
      <c r="G140" s="48"/>
      <c r="H140" s="48"/>
      <c r="I140" s="48"/>
      <c r="J140" s="48"/>
      <c r="K140" s="48"/>
    </row>
    <row r="141" spans="1:11" x14ac:dyDescent="0.2">
      <c r="A141" s="64" t="s">
        <v>116</v>
      </c>
      <c r="B141" s="31" t="s">
        <v>117</v>
      </c>
      <c r="C141" s="32"/>
      <c r="D141" s="32"/>
      <c r="E141" s="27">
        <v>1035.03</v>
      </c>
      <c r="F141" s="32"/>
      <c r="G141" s="48"/>
      <c r="H141" s="48"/>
      <c r="I141" s="48"/>
      <c r="J141" s="48"/>
      <c r="K141" s="48"/>
    </row>
    <row r="142" spans="1:11" x14ac:dyDescent="0.2">
      <c r="A142" s="64" t="s">
        <v>120</v>
      </c>
      <c r="B142" s="31" t="s">
        <v>121</v>
      </c>
      <c r="C142" s="32"/>
      <c r="D142" s="32"/>
      <c r="E142" s="27">
        <v>4061.35</v>
      </c>
      <c r="F142" s="32"/>
      <c r="G142" s="48"/>
      <c r="H142" s="48"/>
      <c r="I142" s="48"/>
      <c r="J142" s="48"/>
      <c r="K142" s="48"/>
    </row>
    <row r="143" spans="1:11" x14ac:dyDescent="0.2">
      <c r="A143" s="64" t="s">
        <v>124</v>
      </c>
      <c r="B143" s="31" t="s">
        <v>125</v>
      </c>
      <c r="C143" s="32"/>
      <c r="D143" s="32"/>
      <c r="E143" s="27">
        <v>142.80000000000001</v>
      </c>
      <c r="F143" s="32"/>
      <c r="G143" s="48"/>
      <c r="H143" s="48"/>
      <c r="I143" s="48"/>
      <c r="J143" s="48"/>
      <c r="K143" s="48"/>
    </row>
    <row r="144" spans="1:11" x14ac:dyDescent="0.2">
      <c r="A144" s="64" t="s">
        <v>128</v>
      </c>
      <c r="B144" s="31" t="s">
        <v>129</v>
      </c>
      <c r="C144" s="32"/>
      <c r="D144" s="32"/>
      <c r="E144" s="27">
        <v>5136.42</v>
      </c>
      <c r="F144" s="32"/>
      <c r="G144" s="48"/>
      <c r="H144" s="48"/>
      <c r="I144" s="48"/>
      <c r="J144" s="48"/>
      <c r="K144" s="48"/>
    </row>
    <row r="145" spans="1:11" x14ac:dyDescent="0.2">
      <c r="A145" s="64" t="s">
        <v>130</v>
      </c>
      <c r="B145" s="31" t="s">
        <v>131</v>
      </c>
      <c r="C145" s="32"/>
      <c r="D145" s="32"/>
      <c r="E145" s="27">
        <v>1687.5</v>
      </c>
      <c r="F145" s="32"/>
      <c r="G145" s="48"/>
      <c r="H145" s="48"/>
      <c r="I145" s="48"/>
      <c r="J145" s="48"/>
      <c r="K145" s="48"/>
    </row>
    <row r="146" spans="1:11" x14ac:dyDescent="0.2">
      <c r="A146" s="64" t="s">
        <v>132</v>
      </c>
      <c r="B146" s="31" t="s">
        <v>133</v>
      </c>
      <c r="C146" s="32"/>
      <c r="D146" s="32"/>
      <c r="E146" s="27">
        <v>846</v>
      </c>
      <c r="F146" s="32"/>
      <c r="G146" s="48"/>
      <c r="H146" s="48"/>
      <c r="I146" s="48"/>
      <c r="J146" s="48"/>
      <c r="K146" s="48"/>
    </row>
    <row r="147" spans="1:11" x14ac:dyDescent="0.2">
      <c r="A147" s="64" t="s">
        <v>140</v>
      </c>
      <c r="B147" s="31" t="s">
        <v>141</v>
      </c>
      <c r="C147" s="32"/>
      <c r="D147" s="32"/>
      <c r="E147" s="27">
        <v>706.77</v>
      </c>
      <c r="F147" s="32"/>
      <c r="G147" s="48"/>
      <c r="H147" s="48"/>
      <c r="I147" s="48"/>
      <c r="J147" s="48"/>
      <c r="K147" s="48"/>
    </row>
    <row r="148" spans="1:11" x14ac:dyDescent="0.2">
      <c r="A148" s="39" t="s">
        <v>161</v>
      </c>
      <c r="B148" s="31" t="s">
        <v>162</v>
      </c>
      <c r="C148" s="18">
        <v>6750</v>
      </c>
      <c r="D148" s="18">
        <v>6750</v>
      </c>
      <c r="E148" s="66"/>
      <c r="F148" s="66"/>
    </row>
    <row r="149" spans="1:11" x14ac:dyDescent="0.2">
      <c r="A149" s="39" t="s">
        <v>167</v>
      </c>
      <c r="B149" s="31" t="s">
        <v>168</v>
      </c>
      <c r="C149" s="18">
        <v>21400</v>
      </c>
      <c r="D149" s="18">
        <v>21400</v>
      </c>
      <c r="E149" s="66"/>
      <c r="F149" s="66"/>
      <c r="G149" s="48"/>
      <c r="H149" s="48"/>
      <c r="I149" s="48"/>
      <c r="J149" s="48"/>
      <c r="K149" s="48"/>
    </row>
    <row r="150" spans="1:11" x14ac:dyDescent="0.2">
      <c r="A150" s="39" t="s">
        <v>181</v>
      </c>
      <c r="B150" s="31" t="s">
        <v>182</v>
      </c>
      <c r="C150" s="18">
        <v>10260</v>
      </c>
      <c r="D150" s="18">
        <v>10260</v>
      </c>
      <c r="E150" s="17">
        <v>1200</v>
      </c>
      <c r="F150" s="17">
        <v>11.695906432748499</v>
      </c>
    </row>
    <row r="151" spans="1:11" x14ac:dyDescent="0.2">
      <c r="A151" s="64" t="s">
        <v>188</v>
      </c>
      <c r="B151" s="31" t="s">
        <v>187</v>
      </c>
      <c r="C151" s="32"/>
      <c r="D151" s="32"/>
      <c r="E151" s="27">
        <v>1200</v>
      </c>
      <c r="F151" s="32"/>
      <c r="G151" s="48"/>
      <c r="H151" s="48"/>
      <c r="I151" s="48"/>
      <c r="J151" s="48"/>
      <c r="K151" s="48"/>
    </row>
    <row r="152" spans="1:11" x14ac:dyDescent="0.2">
      <c r="A152" s="33" t="s">
        <v>222</v>
      </c>
      <c r="B152" s="31" t="s">
        <v>223</v>
      </c>
      <c r="C152" s="18">
        <v>167101</v>
      </c>
      <c r="D152" s="18">
        <v>167101</v>
      </c>
      <c r="E152" s="17">
        <v>66452.44</v>
      </c>
      <c r="F152" s="17">
        <v>39.767829037528202</v>
      </c>
      <c r="G152" s="48"/>
      <c r="H152" s="48"/>
      <c r="I152" s="48"/>
      <c r="J152" s="48"/>
      <c r="K152" s="48"/>
    </row>
    <row r="153" spans="1:11" x14ac:dyDescent="0.2">
      <c r="A153" s="39" t="s">
        <v>73</v>
      </c>
      <c r="B153" s="31" t="s">
        <v>74</v>
      </c>
      <c r="C153" s="18">
        <v>101105</v>
      </c>
      <c r="D153" s="18">
        <v>101105</v>
      </c>
      <c r="E153" s="17"/>
      <c r="F153" s="17"/>
    </row>
    <row r="154" spans="1:11" x14ac:dyDescent="0.2">
      <c r="A154" s="39" t="s">
        <v>88</v>
      </c>
      <c r="B154" s="31" t="s">
        <v>89</v>
      </c>
      <c r="C154" s="18">
        <v>59196</v>
      </c>
      <c r="D154" s="18">
        <v>59196</v>
      </c>
      <c r="E154" s="17">
        <v>59652.44</v>
      </c>
      <c r="F154" s="17">
        <v>100.77106561254099</v>
      </c>
      <c r="G154" s="48"/>
      <c r="H154" s="48"/>
      <c r="I154" s="48"/>
      <c r="J154" s="48"/>
      <c r="K154" s="48"/>
    </row>
    <row r="155" spans="1:11" x14ac:dyDescent="0.2">
      <c r="A155" s="64" t="s">
        <v>92</v>
      </c>
      <c r="B155" s="31" t="s">
        <v>93</v>
      </c>
      <c r="C155" s="32"/>
      <c r="D155" s="32"/>
      <c r="E155" s="27">
        <v>3183.24</v>
      </c>
      <c r="F155" s="32"/>
      <c r="G155" s="48"/>
      <c r="H155" s="48"/>
      <c r="I155" s="48"/>
      <c r="J155" s="48"/>
      <c r="K155" s="48"/>
    </row>
    <row r="156" spans="1:11" x14ac:dyDescent="0.2">
      <c r="A156" s="64" t="s">
        <v>96</v>
      </c>
      <c r="B156" s="31" t="s">
        <v>97</v>
      </c>
      <c r="C156" s="32"/>
      <c r="D156" s="32"/>
      <c r="E156" s="27">
        <v>5400</v>
      </c>
      <c r="F156" s="32"/>
      <c r="G156" s="48"/>
      <c r="H156" s="48"/>
      <c r="I156" s="48"/>
      <c r="J156" s="48"/>
      <c r="K156" s="48"/>
    </row>
    <row r="157" spans="1:11" x14ac:dyDescent="0.2">
      <c r="A157" s="64" t="s">
        <v>102</v>
      </c>
      <c r="B157" s="31" t="s">
        <v>103</v>
      </c>
      <c r="C157" s="32"/>
      <c r="D157" s="32"/>
      <c r="E157" s="27">
        <v>303.75</v>
      </c>
      <c r="F157" s="32"/>
      <c r="G157" s="48"/>
      <c r="H157" s="48"/>
      <c r="I157" s="48"/>
      <c r="J157" s="48"/>
      <c r="K157" s="48"/>
    </row>
    <row r="158" spans="1:11" x14ac:dyDescent="0.2">
      <c r="A158" s="64" t="s">
        <v>116</v>
      </c>
      <c r="B158" s="31" t="s">
        <v>117</v>
      </c>
      <c r="C158" s="32"/>
      <c r="D158" s="32"/>
      <c r="E158" s="27">
        <v>3921.95</v>
      </c>
      <c r="F158" s="32"/>
      <c r="G158" s="48"/>
      <c r="H158" s="48"/>
      <c r="I158" s="48"/>
      <c r="J158" s="48"/>
      <c r="K158" s="48"/>
    </row>
    <row r="159" spans="1:11" x14ac:dyDescent="0.2">
      <c r="A159" s="64" t="s">
        <v>120</v>
      </c>
      <c r="B159" s="31" t="s">
        <v>121</v>
      </c>
      <c r="C159" s="32"/>
      <c r="D159" s="32"/>
      <c r="E159" s="27">
        <v>4716.59</v>
      </c>
      <c r="F159" s="32"/>
      <c r="G159" s="48"/>
      <c r="H159" s="48"/>
      <c r="I159" s="48"/>
      <c r="J159" s="48"/>
      <c r="K159" s="48"/>
    </row>
    <row r="160" spans="1:11" x14ac:dyDescent="0.2">
      <c r="A160" s="64" t="s">
        <v>124</v>
      </c>
      <c r="B160" s="31" t="s">
        <v>125</v>
      </c>
      <c r="C160" s="32"/>
      <c r="D160" s="32"/>
      <c r="E160" s="27">
        <v>53.9</v>
      </c>
      <c r="F160" s="32"/>
      <c r="G160" s="48"/>
      <c r="H160" s="48"/>
      <c r="I160" s="48"/>
      <c r="J160" s="48"/>
      <c r="K160" s="48"/>
    </row>
    <row r="161" spans="1:11" x14ac:dyDescent="0.2">
      <c r="A161" s="64" t="s">
        <v>128</v>
      </c>
      <c r="B161" s="31" t="s">
        <v>129</v>
      </c>
      <c r="C161" s="32"/>
      <c r="D161" s="32"/>
      <c r="E161" s="27">
        <v>28647.38</v>
      </c>
      <c r="F161" s="32"/>
      <c r="G161" s="48"/>
      <c r="H161" s="48"/>
      <c r="I161" s="48"/>
      <c r="J161" s="48"/>
      <c r="K161" s="48"/>
    </row>
    <row r="162" spans="1:11" x14ac:dyDescent="0.2">
      <c r="A162" s="64" t="s">
        <v>130</v>
      </c>
      <c r="B162" s="31" t="s">
        <v>131</v>
      </c>
      <c r="C162" s="32"/>
      <c r="D162" s="32"/>
      <c r="E162" s="27">
        <v>9562.5</v>
      </c>
      <c r="F162" s="32"/>
      <c r="G162" s="48"/>
      <c r="H162" s="48"/>
      <c r="I162" s="48"/>
      <c r="J162" s="48"/>
      <c r="K162" s="48"/>
    </row>
    <row r="163" spans="1:11" x14ac:dyDescent="0.2">
      <c r="A163" s="64" t="s">
        <v>132</v>
      </c>
      <c r="B163" s="31" t="s">
        <v>133</v>
      </c>
      <c r="C163" s="32"/>
      <c r="D163" s="32"/>
      <c r="E163" s="27">
        <v>2214</v>
      </c>
      <c r="F163" s="32"/>
      <c r="G163" s="48"/>
      <c r="H163" s="48"/>
      <c r="I163" s="48"/>
      <c r="J163" s="48"/>
      <c r="K163" s="48"/>
    </row>
    <row r="164" spans="1:11" x14ac:dyDescent="0.2">
      <c r="A164" s="64" t="s">
        <v>140</v>
      </c>
      <c r="B164" s="31" t="s">
        <v>141</v>
      </c>
      <c r="C164" s="32"/>
      <c r="D164" s="32"/>
      <c r="E164" s="27">
        <v>1649.13</v>
      </c>
      <c r="F164" s="32"/>
      <c r="G164" s="48"/>
      <c r="H164" s="48"/>
      <c r="I164" s="48"/>
      <c r="J164" s="48"/>
      <c r="K164" s="48"/>
    </row>
    <row r="165" spans="1:11" x14ac:dyDescent="0.2">
      <c r="A165" s="39" t="s">
        <v>181</v>
      </c>
      <c r="B165" s="31" t="s">
        <v>182</v>
      </c>
      <c r="C165" s="18">
        <v>6800</v>
      </c>
      <c r="D165" s="18">
        <v>6800</v>
      </c>
      <c r="E165" s="17">
        <v>6800</v>
      </c>
      <c r="F165" s="17">
        <v>100</v>
      </c>
    </row>
    <row r="166" spans="1:11" x14ac:dyDescent="0.2">
      <c r="A166" s="64" t="s">
        <v>188</v>
      </c>
      <c r="B166" s="31" t="s">
        <v>187</v>
      </c>
      <c r="C166" s="32"/>
      <c r="D166" s="32"/>
      <c r="E166" s="27">
        <v>6800</v>
      </c>
      <c r="F166" s="32"/>
      <c r="G166" s="48"/>
      <c r="H166" s="48"/>
      <c r="I166" s="48"/>
      <c r="J166" s="48"/>
      <c r="K166" s="48"/>
    </row>
    <row r="167" spans="1:11" x14ac:dyDescent="0.2">
      <c r="A167" s="33" t="s">
        <v>224</v>
      </c>
      <c r="B167" s="31" t="s">
        <v>225</v>
      </c>
      <c r="C167" s="18">
        <v>715100</v>
      </c>
      <c r="D167" s="18">
        <v>715100</v>
      </c>
      <c r="E167" s="17">
        <v>76368.91</v>
      </c>
      <c r="F167" s="17">
        <v>10.6794728010069</v>
      </c>
      <c r="G167" s="48"/>
      <c r="H167" s="48"/>
      <c r="I167" s="48"/>
      <c r="J167" s="48"/>
      <c r="K167" s="48"/>
    </row>
    <row r="168" spans="1:11" x14ac:dyDescent="0.2">
      <c r="A168" s="39" t="s">
        <v>73</v>
      </c>
      <c r="B168" s="31" t="s">
        <v>74</v>
      </c>
      <c r="C168" s="18">
        <v>380929</v>
      </c>
      <c r="D168" s="18">
        <v>380929</v>
      </c>
      <c r="E168" s="17">
        <v>63977.33</v>
      </c>
      <c r="F168" s="17">
        <v>16.795079923030301</v>
      </c>
    </row>
    <row r="169" spans="1:11" x14ac:dyDescent="0.2">
      <c r="A169" s="64" t="s">
        <v>79</v>
      </c>
      <c r="B169" s="31" t="s">
        <v>80</v>
      </c>
      <c r="C169" s="32"/>
      <c r="D169" s="32"/>
      <c r="E169" s="27">
        <v>55426.61</v>
      </c>
      <c r="F169" s="32"/>
      <c r="G169" s="48"/>
      <c r="H169" s="48"/>
      <c r="I169" s="48"/>
      <c r="J169" s="48"/>
      <c r="K169" s="48"/>
    </row>
    <row r="170" spans="1:11" x14ac:dyDescent="0.2">
      <c r="A170" s="64" t="s">
        <v>86</v>
      </c>
      <c r="B170" s="31" t="s">
        <v>87</v>
      </c>
      <c r="C170" s="32"/>
      <c r="D170" s="32"/>
      <c r="E170" s="27">
        <v>8550.7199999999993</v>
      </c>
      <c r="F170" s="32"/>
      <c r="G170" s="48"/>
      <c r="H170" s="48"/>
      <c r="I170" s="48"/>
      <c r="J170" s="48"/>
      <c r="K170" s="48"/>
    </row>
    <row r="171" spans="1:11" x14ac:dyDescent="0.2">
      <c r="A171" s="39" t="s">
        <v>88</v>
      </c>
      <c r="B171" s="31" t="s">
        <v>89</v>
      </c>
      <c r="C171" s="18">
        <v>243806</v>
      </c>
      <c r="D171" s="18">
        <v>243806</v>
      </c>
      <c r="E171" s="17">
        <v>12391.58</v>
      </c>
      <c r="F171" s="17">
        <v>5.0825574432130498</v>
      </c>
      <c r="G171" s="48"/>
      <c r="H171" s="48"/>
      <c r="I171" s="48"/>
      <c r="J171" s="48"/>
      <c r="K171" s="48"/>
    </row>
    <row r="172" spans="1:11" x14ac:dyDescent="0.2">
      <c r="A172" s="64" t="s">
        <v>116</v>
      </c>
      <c r="B172" s="31" t="s">
        <v>117</v>
      </c>
      <c r="C172" s="32"/>
      <c r="D172" s="32"/>
      <c r="E172" s="27">
        <v>2649.51</v>
      </c>
      <c r="F172" s="32"/>
      <c r="G172" s="48"/>
      <c r="H172" s="48"/>
      <c r="I172" s="48"/>
      <c r="J172" s="48"/>
      <c r="K172" s="48"/>
    </row>
    <row r="173" spans="1:11" x14ac:dyDescent="0.2">
      <c r="A173" s="64" t="s">
        <v>120</v>
      </c>
      <c r="B173" s="31" t="s">
        <v>121</v>
      </c>
      <c r="C173" s="32"/>
      <c r="D173" s="32"/>
      <c r="E173" s="27">
        <v>4759.87</v>
      </c>
      <c r="F173" s="32"/>
      <c r="G173" s="48"/>
      <c r="H173" s="48"/>
      <c r="I173" s="48"/>
      <c r="J173" s="48"/>
      <c r="K173" s="48"/>
    </row>
    <row r="174" spans="1:11" x14ac:dyDescent="0.2">
      <c r="A174" s="64" t="s">
        <v>124</v>
      </c>
      <c r="B174" s="31" t="s">
        <v>125</v>
      </c>
      <c r="C174" s="32"/>
      <c r="D174" s="32"/>
      <c r="E174" s="27">
        <v>279.3</v>
      </c>
      <c r="F174" s="32"/>
      <c r="G174" s="48"/>
      <c r="H174" s="48"/>
      <c r="I174" s="48"/>
      <c r="J174" s="48"/>
      <c r="K174" s="48"/>
    </row>
    <row r="175" spans="1:11" x14ac:dyDescent="0.2">
      <c r="A175" s="64" t="s">
        <v>128</v>
      </c>
      <c r="B175" s="31" t="s">
        <v>129</v>
      </c>
      <c r="C175" s="32"/>
      <c r="D175" s="32"/>
      <c r="E175" s="27">
        <v>3971.65</v>
      </c>
      <c r="F175" s="32"/>
      <c r="G175" s="48"/>
      <c r="H175" s="48"/>
      <c r="I175" s="48"/>
      <c r="J175" s="48"/>
      <c r="K175" s="48"/>
    </row>
    <row r="176" spans="1:11" x14ac:dyDescent="0.2">
      <c r="A176" s="64" t="s">
        <v>130</v>
      </c>
      <c r="B176" s="31" t="s">
        <v>131</v>
      </c>
      <c r="C176" s="32"/>
      <c r="D176" s="32"/>
      <c r="E176" s="27">
        <v>731.25</v>
      </c>
      <c r="F176" s="32"/>
      <c r="G176" s="48"/>
      <c r="H176" s="48"/>
      <c r="I176" s="48"/>
      <c r="J176" s="48"/>
      <c r="K176" s="48"/>
    </row>
    <row r="177" spans="1:11" x14ac:dyDescent="0.2">
      <c r="A177" s="39" t="s">
        <v>161</v>
      </c>
      <c r="B177" s="31" t="s">
        <v>162</v>
      </c>
      <c r="C177" s="18">
        <v>15750</v>
      </c>
      <c r="D177" s="18">
        <v>15750</v>
      </c>
      <c r="E177" s="66"/>
      <c r="F177" s="66"/>
      <c r="G177" s="48"/>
      <c r="H177" s="48"/>
      <c r="I177" s="48"/>
      <c r="J177" s="48"/>
      <c r="K177" s="48"/>
    </row>
    <row r="178" spans="1:11" x14ac:dyDescent="0.2">
      <c r="A178" s="39" t="s">
        <v>167</v>
      </c>
      <c r="B178" s="31" t="s">
        <v>168</v>
      </c>
      <c r="C178" s="18">
        <v>61600</v>
      </c>
      <c r="D178" s="18">
        <v>61600</v>
      </c>
      <c r="E178" s="66"/>
      <c r="F178" s="66"/>
      <c r="G178" s="48"/>
      <c r="H178" s="48"/>
      <c r="I178" s="48"/>
      <c r="J178" s="48"/>
      <c r="K178" s="48"/>
    </row>
    <row r="179" spans="1:11" x14ac:dyDescent="0.2">
      <c r="A179" s="39" t="s">
        <v>181</v>
      </c>
      <c r="B179" s="31" t="s">
        <v>182</v>
      </c>
      <c r="C179" s="18">
        <v>13015</v>
      </c>
      <c r="D179" s="18">
        <v>13015</v>
      </c>
      <c r="E179" s="66"/>
      <c r="F179" s="66"/>
    </row>
    <row r="180" spans="1:11" ht="25.5" x14ac:dyDescent="0.2">
      <c r="A180" s="37" t="s">
        <v>258</v>
      </c>
      <c r="B180" s="38" t="s">
        <v>259</v>
      </c>
      <c r="C180" s="60">
        <v>34128</v>
      </c>
      <c r="D180" s="60">
        <v>34128</v>
      </c>
      <c r="E180" s="61">
        <v>10475</v>
      </c>
      <c r="F180" s="61">
        <v>30.693272386310401</v>
      </c>
      <c r="G180" s="51"/>
      <c r="H180" s="51"/>
      <c r="I180" s="51"/>
      <c r="J180" s="51"/>
      <c r="K180" s="51"/>
    </row>
    <row r="181" spans="1:11" x14ac:dyDescent="0.2">
      <c r="A181" s="33" t="s">
        <v>73</v>
      </c>
      <c r="B181" s="31" t="s">
        <v>221</v>
      </c>
      <c r="C181" s="18">
        <v>34128</v>
      </c>
      <c r="D181" s="18">
        <v>34128</v>
      </c>
      <c r="E181" s="17">
        <v>10475</v>
      </c>
      <c r="F181" s="17">
        <v>30.693272386310401</v>
      </c>
    </row>
    <row r="182" spans="1:11" x14ac:dyDescent="0.2">
      <c r="A182" s="39" t="s">
        <v>73</v>
      </c>
      <c r="B182" s="31" t="s">
        <v>74</v>
      </c>
      <c r="C182" s="18">
        <v>14850</v>
      </c>
      <c r="D182" s="18">
        <v>14850</v>
      </c>
      <c r="E182" s="17">
        <v>6875</v>
      </c>
      <c r="F182" s="17">
        <v>46.296296296296298</v>
      </c>
    </row>
    <row r="183" spans="1:11" x14ac:dyDescent="0.2">
      <c r="A183" s="64" t="s">
        <v>77</v>
      </c>
      <c r="B183" s="31" t="s">
        <v>78</v>
      </c>
      <c r="C183" s="32"/>
      <c r="D183" s="32"/>
      <c r="E183" s="27">
        <v>5901.3</v>
      </c>
      <c r="F183" s="32"/>
      <c r="G183" s="48"/>
      <c r="H183" s="48"/>
      <c r="I183" s="48"/>
      <c r="J183" s="48"/>
      <c r="K183" s="48"/>
    </row>
    <row r="184" spans="1:11" x14ac:dyDescent="0.2">
      <c r="A184" s="64" t="s">
        <v>86</v>
      </c>
      <c r="B184" s="31" t="s">
        <v>87</v>
      </c>
      <c r="C184" s="32"/>
      <c r="D184" s="32"/>
      <c r="E184" s="27">
        <v>973.7</v>
      </c>
      <c r="F184" s="32"/>
      <c r="G184" s="48"/>
      <c r="H184" s="48"/>
      <c r="I184" s="48"/>
      <c r="J184" s="48"/>
      <c r="K184" s="48"/>
    </row>
    <row r="185" spans="1:11" x14ac:dyDescent="0.2">
      <c r="A185" s="39" t="s">
        <v>88</v>
      </c>
      <c r="B185" s="31" t="s">
        <v>89</v>
      </c>
      <c r="C185" s="18">
        <v>19278</v>
      </c>
      <c r="D185" s="18">
        <v>19278</v>
      </c>
      <c r="E185" s="17">
        <v>3600</v>
      </c>
      <c r="F185" s="17">
        <v>18.6741363211951</v>
      </c>
      <c r="G185" s="48"/>
      <c r="H185" s="48"/>
      <c r="I185" s="48"/>
      <c r="J185" s="48"/>
      <c r="K185" s="48"/>
    </row>
    <row r="186" spans="1:11" x14ac:dyDescent="0.2">
      <c r="A186" s="64" t="s">
        <v>92</v>
      </c>
      <c r="B186" s="31" t="s">
        <v>93</v>
      </c>
      <c r="C186" s="32"/>
      <c r="D186" s="32"/>
      <c r="E186" s="27">
        <v>3600</v>
      </c>
      <c r="F186" s="32"/>
      <c r="G186" s="48"/>
      <c r="H186" s="48"/>
      <c r="I186" s="48"/>
      <c r="J186" s="48"/>
      <c r="K186" s="48"/>
    </row>
    <row r="191" spans="1:11" ht="14.25" x14ac:dyDescent="0.2">
      <c r="E191" s="40"/>
    </row>
    <row r="192" spans="1:11" ht="14.25" x14ac:dyDescent="0.2">
      <c r="E192" s="40"/>
    </row>
    <row r="193" spans="5:5" ht="14.25" x14ac:dyDescent="0.2">
      <c r="E193" s="40"/>
    </row>
  </sheetData>
  <mergeCells count="5">
    <mergeCell ref="A2:I2"/>
    <mergeCell ref="A4:F4"/>
    <mergeCell ref="A5:F5"/>
    <mergeCell ref="A7:B7"/>
    <mergeCell ref="A8:B8"/>
  </mergeCells>
  <pageMargins left="0.70866141732283472" right="0.70866141732283472" top="1.0629921259842521" bottom="0.74803149606299213" header="0.31496062992125984" footer="0.31496062992125984"/>
  <pageSetup paperSize="9" scale="97" fitToHeight="0" orientation="landscape" r:id="rId1"/>
  <headerFooter>
    <oddHeader>&amp;L&amp;G</oddHeader>
    <oddFooter>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Sažetak</vt:lpstr>
      <vt:lpstr>Račun prihoda i rashoda_ekonoms</vt:lpstr>
      <vt:lpstr>Račun prihoda i rashoda_izvori </vt:lpstr>
      <vt:lpstr>Račun prihoda i rashoda_funkcij</vt:lpstr>
      <vt:lpstr>Posebni dio</vt:lpstr>
      <vt:lpstr>'Posebni dio'!Print_Area</vt:lpstr>
      <vt:lpstr>'Račun prihoda i rashoda_ekonoms'!Print_Area</vt:lpstr>
      <vt:lpstr>'Račun prihoda i rashoda_funkcij'!Print_Area</vt:lpstr>
      <vt:lpstr>'Posebni dio'!Print_Titles</vt:lpstr>
      <vt:lpstr>'Račun prihoda i rashoda_ekonoms'!Print_Titles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Kušen Jelena</dc:creator>
  <cp:lastModifiedBy>Kušen Jelena</cp:lastModifiedBy>
  <cp:lastPrinted>2024-11-19T10:21:21Z</cp:lastPrinted>
  <dcterms:created xsi:type="dcterms:W3CDTF">2024-08-08T08:13:30Z</dcterms:created>
  <dcterms:modified xsi:type="dcterms:W3CDTF">2024-11-19T10:22:30Z</dcterms:modified>
</cp:coreProperties>
</file>