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Lekic_staro\FINANCIJSKI IZVJEŠTAJI\2025\I-XII 2025\RADNO\"/>
    </mc:Choice>
  </mc:AlternateContent>
  <xr:revisionPtr revIDLastSave="0" documentId="13_ncr:1_{84873D53-23EF-4E30-BD63-7FF18DB6D455}" xr6:coauthVersionLast="47" xr6:coauthVersionMax="47" xr10:uidLastSave="{00000000-0000-0000-0000-000000000000}"/>
  <bookViews>
    <workbookView xWindow="-120" yWindow="-120" windowWidth="386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E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F289" i="9" s="1"/>
  <c r="E289" i="9"/>
  <c r="M288" i="9"/>
  <c r="L288" i="9"/>
  <c r="F288" i="9"/>
  <c r="B288" i="9" s="1"/>
  <c r="E288" i="9"/>
  <c r="M287" i="9"/>
  <c r="L287" i="9"/>
  <c r="F287" i="9" s="1"/>
  <c r="E287" i="9"/>
  <c r="M286" i="9"/>
  <c r="F286" i="9" s="1"/>
  <c r="B286" i="9" s="1"/>
  <c r="L286" i="9"/>
  <c r="E286" i="9"/>
  <c r="M285" i="9"/>
  <c r="L285" i="9"/>
  <c r="E285" i="9"/>
  <c r="M284" i="9"/>
  <c r="L284" i="9"/>
  <c r="F284" i="9"/>
  <c r="B284" i="9" s="1"/>
  <c r="E284" i="9"/>
  <c r="M283" i="9"/>
  <c r="L283" i="9"/>
  <c r="F283" i="9" s="1"/>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F271" i="9" s="1"/>
  <c r="E271" i="9"/>
  <c r="M270" i="9"/>
  <c r="F270" i="9" s="1"/>
  <c r="B270" i="9" s="1"/>
  <c r="L270" i="9"/>
  <c r="E270" i="9"/>
  <c r="M269" i="9"/>
  <c r="L269" i="9"/>
  <c r="E269" i="9"/>
  <c r="M268" i="9"/>
  <c r="F268" i="9" s="1"/>
  <c r="B268" i="9" s="1"/>
  <c r="L268" i="9"/>
  <c r="E268" i="9"/>
  <c r="M267" i="9"/>
  <c r="L267" i="9"/>
  <c r="F267" i="9" s="1"/>
  <c r="E267" i="9"/>
  <c r="M266" i="9"/>
  <c r="F266" i="9" s="1"/>
  <c r="B266" i="9" s="1"/>
  <c r="L266" i="9"/>
  <c r="E266" i="9"/>
  <c r="M265" i="9"/>
  <c r="L265" i="9"/>
  <c r="F265" i="9" s="1"/>
  <c r="E265" i="9"/>
  <c r="B265" i="9" s="1"/>
  <c r="M264" i="9"/>
  <c r="F264" i="9" s="1"/>
  <c r="B264" i="9" s="1"/>
  <c r="L264" i="9"/>
  <c r="E264" i="9"/>
  <c r="M263" i="9"/>
  <c r="L263" i="9"/>
  <c r="E263" i="9"/>
  <c r="M262" i="9"/>
  <c r="F262" i="9" s="1"/>
  <c r="B262" i="9" s="1"/>
  <c r="L262" i="9"/>
  <c r="E262" i="9"/>
  <c r="M261" i="9"/>
  <c r="L261" i="9"/>
  <c r="F261" i="9" s="1"/>
  <c r="E261" i="9"/>
  <c r="B261" i="9" s="1"/>
  <c r="M260" i="9"/>
  <c r="F260" i="9" s="1"/>
  <c r="B260" i="9" s="1"/>
  <c r="L260" i="9"/>
  <c r="E260" i="9"/>
  <c r="M259" i="9"/>
  <c r="L259" i="9"/>
  <c r="E259" i="9"/>
  <c r="M258" i="9"/>
  <c r="F258" i="9" s="1"/>
  <c r="B258" i="9" s="1"/>
  <c r="L258" i="9"/>
  <c r="E258" i="9"/>
  <c r="M257" i="9"/>
  <c r="L257" i="9"/>
  <c r="F257" i="9" s="1"/>
  <c r="E257" i="9"/>
  <c r="M256" i="9"/>
  <c r="F256" i="9" s="1"/>
  <c r="B256" i="9" s="1"/>
  <c r="L256" i="9"/>
  <c r="E256" i="9"/>
  <c r="M255" i="9"/>
  <c r="L255" i="9"/>
  <c r="E255" i="9"/>
  <c r="M254" i="9"/>
  <c r="F254" i="9" s="1"/>
  <c r="B254" i="9" s="1"/>
  <c r="L254" i="9"/>
  <c r="E254" i="9"/>
  <c r="M253" i="9"/>
  <c r="L253" i="9"/>
  <c r="E253" i="9"/>
  <c r="M252" i="9"/>
  <c r="L252" i="9"/>
  <c r="F252" i="9"/>
  <c r="B252" i="9" s="1"/>
  <c r="E252" i="9"/>
  <c r="M251" i="9"/>
  <c r="L251" i="9"/>
  <c r="F251" i="9" s="1"/>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F245" i="9" s="1"/>
  <c r="E245" i="9"/>
  <c r="M244" i="9"/>
  <c r="L244" i="9"/>
  <c r="F244" i="9"/>
  <c r="B244" i="9" s="1"/>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E166" i="9" s="1"/>
  <c r="B166" i="9" s="1"/>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E160" i="9" s="1"/>
  <c r="B160" i="9" s="1"/>
  <c r="G160" i="9"/>
  <c r="F160" i="9"/>
  <c r="H159" i="9"/>
  <c r="G159" i="9"/>
  <c r="F159" i="9"/>
  <c r="H158" i="9"/>
  <c r="G158" i="9"/>
  <c r="E158" i="9" s="1"/>
  <c r="B158" i="9" s="1"/>
  <c r="F158" i="9"/>
  <c r="H157" i="9"/>
  <c r="E157" i="9" s="1"/>
  <c r="B157" i="9" s="1"/>
  <c r="G157" i="9"/>
  <c r="F157" i="9"/>
  <c r="F156" i="9"/>
  <c r="H155" i="9"/>
  <c r="G155" i="9"/>
  <c r="E155" i="9" s="1"/>
  <c r="B155" i="9" s="1"/>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G113" i="9"/>
  <c r="F113" i="9"/>
  <c r="E113" i="9"/>
  <c r="B113" i="9" s="1"/>
  <c r="H112" i="9"/>
  <c r="G112" i="9"/>
  <c r="F112" i="9"/>
  <c r="E112" i="9"/>
  <c r="B112" i="9" s="1"/>
  <c r="H111" i="9"/>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E97" i="9"/>
  <c r="B97" i="9" s="1"/>
  <c r="H96" i="9"/>
  <c r="E96" i="9" s="1"/>
  <c r="B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E81" i="9" s="1"/>
  <c r="B81" i="9" s="1"/>
  <c r="F81" i="9"/>
  <c r="H80" i="9"/>
  <c r="E80" i="9" s="1"/>
  <c r="B80" i="9" s="1"/>
  <c r="G80" i="9"/>
  <c r="F80" i="9"/>
  <c r="H79" i="9"/>
  <c r="G79" i="9"/>
  <c r="F79" i="9"/>
  <c r="E79" i="9"/>
  <c r="B79" i="9" s="1"/>
  <c r="H78" i="9"/>
  <c r="G78" i="9"/>
  <c r="F78" i="9"/>
  <c r="H77" i="9"/>
  <c r="G77" i="9"/>
  <c r="F77" i="9"/>
  <c r="H76" i="9"/>
  <c r="E76" i="9" s="1"/>
  <c r="B76" i="9" s="1"/>
  <c r="G76" i="9"/>
  <c r="F76" i="9"/>
  <c r="H75" i="9"/>
  <c r="G75" i="9"/>
  <c r="E75" i="9" s="1"/>
  <c r="B75" i="9" s="1"/>
  <c r="F75" i="9"/>
  <c r="H74" i="9"/>
  <c r="G74" i="9"/>
  <c r="E74" i="9" s="1"/>
  <c r="B74" i="9" s="1"/>
  <c r="F74" i="9"/>
  <c r="H73" i="9"/>
  <c r="G73" i="9"/>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E67" i="9" s="1"/>
  <c r="B67" i="9" s="1"/>
  <c r="F67" i="9"/>
  <c r="H66" i="9"/>
  <c r="G66" i="9"/>
  <c r="E66" i="9" s="1"/>
  <c r="B66" i="9" s="1"/>
  <c r="F66" i="9"/>
  <c r="H65" i="9"/>
  <c r="E65" i="9" s="1"/>
  <c r="B65" i="9" s="1"/>
  <c r="G65" i="9"/>
  <c r="F65" i="9"/>
  <c r="H64" i="9"/>
  <c r="E64" i="9" s="1"/>
  <c r="B64" i="9" s="1"/>
  <c r="G64" i="9"/>
  <c r="F64" i="9"/>
  <c r="H63" i="9"/>
  <c r="G63" i="9"/>
  <c r="F63" i="9"/>
  <c r="H62" i="9"/>
  <c r="G62" i="9"/>
  <c r="E62" i="9" s="1"/>
  <c r="B62" i="9" s="1"/>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F50" i="9"/>
  <c r="H49" i="9"/>
  <c r="G49" i="9"/>
  <c r="E49" i="9" s="1"/>
  <c r="B49" i="9" s="1"/>
  <c r="F49" i="9"/>
  <c r="H48" i="9"/>
  <c r="E48" i="9" s="1"/>
  <c r="B48" i="9" s="1"/>
  <c r="G48" i="9"/>
  <c r="F48" i="9"/>
  <c r="H47" i="9"/>
  <c r="G47" i="9"/>
  <c r="F47" i="9"/>
  <c r="E47" i="9"/>
  <c r="B47" i="9" s="1"/>
  <c r="H46" i="9"/>
  <c r="G46" i="9"/>
  <c r="F46" i="9"/>
  <c r="H45" i="9"/>
  <c r="G45" i="9"/>
  <c r="F45" i="9"/>
  <c r="H44" i="9"/>
  <c r="E44" i="9" s="1"/>
  <c r="B44" i="9" s="1"/>
  <c r="G44" i="9"/>
  <c r="F44" i="9"/>
  <c r="H43" i="9"/>
  <c r="G43" i="9"/>
  <c r="F43" i="9"/>
  <c r="H42" i="9"/>
  <c r="G42" i="9"/>
  <c r="E42" i="9" s="1"/>
  <c r="B42" i="9" s="1"/>
  <c r="F42" i="9"/>
  <c r="H41" i="9"/>
  <c r="G41" i="9"/>
  <c r="F41" i="9"/>
  <c r="H40" i="9"/>
  <c r="E40" i="9" s="1"/>
  <c r="B40" i="9" s="1"/>
  <c r="G40" i="9"/>
  <c r="F40" i="9"/>
  <c r="H39" i="9"/>
  <c r="G39" i="9"/>
  <c r="F39" i="9"/>
  <c r="H38" i="9"/>
  <c r="G38" i="9"/>
  <c r="E38" i="9" s="1"/>
  <c r="B38" i="9" s="1"/>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E28" i="9" s="1"/>
  <c r="B28" i="9" s="1"/>
  <c r="F28" i="9"/>
  <c r="H27" i="9"/>
  <c r="E27" i="9" s="1"/>
  <c r="B27" i="9" s="1"/>
  <c r="G27" i="9"/>
  <c r="F27" i="9"/>
  <c r="H26" i="9"/>
  <c r="G26" i="9"/>
  <c r="F26" i="9"/>
  <c r="H25" i="9"/>
  <c r="G25" i="9"/>
  <c r="F25" i="9"/>
  <c r="F24" i="9"/>
  <c r="F4" i="9"/>
  <c r="O3" i="9"/>
  <c r="G296" i="9" s="1"/>
  <c r="E296" i="9" s="1"/>
  <c r="B296" i="9" s="1"/>
  <c r="I3" i="9"/>
  <c r="H3" i="9"/>
  <c r="G3" i="9"/>
  <c r="D104" i="8"/>
  <c r="D97" i="8"/>
  <c r="C1674" i="1" s="1"/>
  <c r="D92" i="8"/>
  <c r="D87" i="8"/>
  <c r="D82" i="8"/>
  <c r="D77" i="8"/>
  <c r="C1654" i="1" s="1"/>
  <c r="D72" i="8"/>
  <c r="D67" i="8"/>
  <c r="D62" i="8"/>
  <c r="D57" i="8"/>
  <c r="D52" i="8"/>
  <c r="C1629" i="1" s="1"/>
  <c r="H1629" i="1" s="1"/>
  <c r="D46" i="8"/>
  <c r="D37" i="8"/>
  <c r="D27" i="8"/>
  <c r="D18" i="8"/>
  <c r="D8" i="8"/>
  <c r="E44" i="7"/>
  <c r="D44" i="7"/>
  <c r="E39" i="7"/>
  <c r="D1572" i="1" s="1"/>
  <c r="G1572" i="1" s="1"/>
  <c r="D39" i="7"/>
  <c r="E30" i="7"/>
  <c r="D30" i="7"/>
  <c r="D22" i="7" s="1"/>
  <c r="E23" i="7"/>
  <c r="E22" i="7" s="1"/>
  <c r="D1555" i="1" s="1"/>
  <c r="D23" i="7"/>
  <c r="E14" i="7"/>
  <c r="D14" i="7"/>
  <c r="C1547" i="1" s="1"/>
  <c r="E7" i="7"/>
  <c r="D7" i="7"/>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F118"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406" i="1" s="1"/>
  <c r="H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E264" i="5"/>
  <c r="D264" i="5"/>
  <c r="F264" i="5" s="1"/>
  <c r="F263" i="5"/>
  <c r="F262" i="5"/>
  <c r="F261" i="5"/>
  <c r="F260" i="5"/>
  <c r="E260" i="5"/>
  <c r="D1264" i="1" s="1"/>
  <c r="H1264" i="1" s="1"/>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C1182" i="1" s="1"/>
  <c r="F180" i="5"/>
  <c r="F179" i="5"/>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148" i="1" s="1"/>
  <c r="D143" i="5"/>
  <c r="F142" i="5"/>
  <c r="F141" i="5"/>
  <c r="F140" i="5"/>
  <c r="F139" i="5"/>
  <c r="F138" i="5"/>
  <c r="F137" i="5"/>
  <c r="F136" i="5"/>
  <c r="E136" i="5"/>
  <c r="D1141" i="1" s="1"/>
  <c r="D136" i="5"/>
  <c r="D135" i="5" s="1"/>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H1093" i="1"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F56" i="5"/>
  <c r="E56" i="5"/>
  <c r="D1061" i="1" s="1"/>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E603" i="4"/>
  <c r="D597" i="1" s="1"/>
  <c r="H597" i="1" s="1"/>
  <c r="D603" i="4"/>
  <c r="F603" i="4" s="1"/>
  <c r="F602" i="4"/>
  <c r="F601" i="4"/>
  <c r="F600" i="4"/>
  <c r="F599" i="4"/>
  <c r="F598" i="4"/>
  <c r="E598" i="4"/>
  <c r="D598" i="4"/>
  <c r="F596" i="4"/>
  <c r="F595" i="4"/>
  <c r="F594" i="4"/>
  <c r="E594" i="4"/>
  <c r="D588" i="1" s="1"/>
  <c r="H588" i="1" s="1"/>
  <c r="D594" i="4"/>
  <c r="F593" i="4"/>
  <c r="F592" i="4"/>
  <c r="E591" i="4"/>
  <c r="D591" i="4"/>
  <c r="F591" i="4" s="1"/>
  <c r="F590" i="4"/>
  <c r="E589" i="4"/>
  <c r="D583" i="1" s="1"/>
  <c r="G583" i="1" s="1"/>
  <c r="D589" i="4"/>
  <c r="F589" i="4" s="1"/>
  <c r="F588" i="4"/>
  <c r="F587" i="4"/>
  <c r="F586" i="4"/>
  <c r="F585" i="4"/>
  <c r="E585" i="4"/>
  <c r="D585" i="4"/>
  <c r="D584" i="4"/>
  <c r="F584" i="4" s="1"/>
  <c r="F583" i="4"/>
  <c r="F582" i="4"/>
  <c r="F581" i="4"/>
  <c r="E581" i="4"/>
  <c r="D575" i="1" s="1"/>
  <c r="G575" i="1" s="1"/>
  <c r="D581" i="4"/>
  <c r="F580" i="4"/>
  <c r="F579" i="4"/>
  <c r="F578" i="4"/>
  <c r="E578" i="4"/>
  <c r="D572" i="1" s="1"/>
  <c r="H572" i="1" s="1"/>
  <c r="D578" i="4"/>
  <c r="F577" i="4"/>
  <c r="F576" i="4"/>
  <c r="E575" i="4"/>
  <c r="D569" i="1" s="1"/>
  <c r="D575" i="4"/>
  <c r="F575" i="4" s="1"/>
  <c r="F574" i="4"/>
  <c r="F573" i="4"/>
  <c r="E572" i="4"/>
  <c r="D572" i="4"/>
  <c r="F572" i="4" s="1"/>
  <c r="F570" i="4"/>
  <c r="F569" i="4"/>
  <c r="F568" i="4"/>
  <c r="F567" i="4"/>
  <c r="F566" i="4"/>
  <c r="F565" i="4"/>
  <c r="F564" i="4"/>
  <c r="F563" i="4"/>
  <c r="F562" i="4"/>
  <c r="E562" i="4"/>
  <c r="D556" i="1" s="1"/>
  <c r="D562" i="4"/>
  <c r="F561" i="4"/>
  <c r="F560" i="4"/>
  <c r="F559" i="4"/>
  <c r="F558" i="4"/>
  <c r="F557" i="4"/>
  <c r="E557" i="4"/>
  <c r="D551" i="1" s="1"/>
  <c r="H551" i="1" s="1"/>
  <c r="D557" i="4"/>
  <c r="F556" i="4"/>
  <c r="F555" i="4"/>
  <c r="F554" i="4"/>
  <c r="F553" i="4"/>
  <c r="F552" i="4"/>
  <c r="F551" i="4"/>
  <c r="F550" i="4"/>
  <c r="E550" i="4"/>
  <c r="D544" i="1" s="1"/>
  <c r="D550" i="4"/>
  <c r="F549" i="4"/>
  <c r="F548" i="4"/>
  <c r="F547" i="4"/>
  <c r="F546" i="4"/>
  <c r="F545" i="4"/>
  <c r="E545" i="4"/>
  <c r="D545" i="4"/>
  <c r="F544" i="4"/>
  <c r="F543" i="4"/>
  <c r="F542" i="4"/>
  <c r="E542" i="4"/>
  <c r="D536" i="1" s="1"/>
  <c r="D542" i="4"/>
  <c r="F541" i="4"/>
  <c r="F540" i="4"/>
  <c r="F539" i="4"/>
  <c r="F538" i="4"/>
  <c r="F537" i="4"/>
  <c r="E537" i="4"/>
  <c r="D537" i="4"/>
  <c r="D536" i="4"/>
  <c r="F536" i="4" s="1"/>
  <c r="F534" i="4"/>
  <c r="F533" i="4"/>
  <c r="E532" i="4"/>
  <c r="D526" i="1" s="1"/>
  <c r="D532" i="4"/>
  <c r="F532" i="4" s="1"/>
  <c r="F531" i="4"/>
  <c r="F530" i="4"/>
  <c r="F529" i="4"/>
  <c r="E529" i="4"/>
  <c r="D523" i="1"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D473" i="1" s="1"/>
  <c r="F478" i="4"/>
  <c r="F477" i="4"/>
  <c r="F476" i="4"/>
  <c r="E476" i="4"/>
  <c r="D476" i="4"/>
  <c r="F475" i="4"/>
  <c r="F474" i="4"/>
  <c r="E473" i="4"/>
  <c r="D473" i="4"/>
  <c r="F473" i="4" s="1"/>
  <c r="F472" i="4"/>
  <c r="F471" i="4"/>
  <c r="E470" i="4"/>
  <c r="D470" i="4"/>
  <c r="F470" i="4" s="1"/>
  <c r="F469" i="4"/>
  <c r="F468" i="4"/>
  <c r="F467" i="4"/>
  <c r="E467" i="4"/>
  <c r="E466" i="4" s="1"/>
  <c r="D460" i="1" s="1"/>
  <c r="H460" i="1" s="1"/>
  <c r="D467" i="4"/>
  <c r="D466" i="4"/>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396" i="1" s="1"/>
  <c r="D401" i="4"/>
  <c r="F401" i="4" s="1"/>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1" i="1" s="1"/>
  <c r="D366" i="4"/>
  <c r="F365" i="4"/>
  <c r="F364" i="4"/>
  <c r="F363" i="4"/>
  <c r="E362" i="4"/>
  <c r="D362" i="4"/>
  <c r="D361" i="4" s="1"/>
  <c r="F359" i="4"/>
  <c r="F358" i="4"/>
  <c r="E358" i="4"/>
  <c r="D358" i="4"/>
  <c r="F357" i="4"/>
  <c r="F356" i="4"/>
  <c r="F355" i="4"/>
  <c r="E355" i="4"/>
  <c r="D350" i="1" s="1"/>
  <c r="D355" i="4"/>
  <c r="F354" i="4"/>
  <c r="D354"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F314" i="4"/>
  <c r="E314" i="4"/>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F222" i="4"/>
  <c r="E222" i="4"/>
  <c r="E221" i="4" s="1"/>
  <c r="D217" i="1"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D135" i="4"/>
  <c r="E134" i="4"/>
  <c r="D130" i="1" s="1"/>
  <c r="H130" i="1" s="1"/>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H79" i="1" s="1"/>
  <c r="D83" i="4"/>
  <c r="F81" i="4"/>
  <c r="F80" i="4"/>
  <c r="F79" i="4"/>
  <c r="F78" i="4"/>
  <c r="F77" i="4"/>
  <c r="E77" i="4"/>
  <c r="D73" i="1" s="1"/>
  <c r="D77" i="4"/>
  <c r="F76" i="4"/>
  <c r="F75" i="4"/>
  <c r="F74" i="4"/>
  <c r="E74" i="4"/>
  <c r="D70" i="1" s="1"/>
  <c r="H70" i="1" s="1"/>
  <c r="D74" i="4"/>
  <c r="F73" i="4"/>
  <c r="F72" i="4"/>
  <c r="E71" i="4"/>
  <c r="D67" i="1" s="1"/>
  <c r="G67" i="1" s="1"/>
  <c r="D71" i="4"/>
  <c r="F71" i="4" s="1"/>
  <c r="F70" i="4"/>
  <c r="F69" i="4"/>
  <c r="E68" i="4"/>
  <c r="D64" i="1" s="1"/>
  <c r="H64" i="1" s="1"/>
  <c r="D68" i="4"/>
  <c r="F68" i="4" s="1"/>
  <c r="F67" i="4"/>
  <c r="F66" i="4"/>
  <c r="F65" i="4"/>
  <c r="E64" i="4"/>
  <c r="D60" i="1" s="1"/>
  <c r="D64" i="4"/>
  <c r="F64" i="4" s="1"/>
  <c r="F63" i="4"/>
  <c r="F62" i="4"/>
  <c r="F61" i="4"/>
  <c r="E61" i="4"/>
  <c r="D57" i="1" s="1"/>
  <c r="D61" i="4"/>
  <c r="F60" i="4"/>
  <c r="F59" i="4"/>
  <c r="E58" i="4"/>
  <c r="D54" i="1" s="1"/>
  <c r="H54" i="1" s="1"/>
  <c r="D58" i="4"/>
  <c r="F58" i="4" s="1"/>
  <c r="F57" i="4"/>
  <c r="F56" i="4"/>
  <c r="F55" i="4"/>
  <c r="F54" i="4"/>
  <c r="F53" i="4"/>
  <c r="E53" i="4"/>
  <c r="D53" i="4"/>
  <c r="F52" i="4"/>
  <c r="F51" i="4"/>
  <c r="E50" i="4"/>
  <c r="D50" i="4"/>
  <c r="F50" i="4" s="1"/>
  <c r="F48" i="4"/>
  <c r="F47" i="4"/>
  <c r="F46" i="4"/>
  <c r="F45" i="4"/>
  <c r="F44" i="4"/>
  <c r="E44" i="4"/>
  <c r="D40" i="1" s="1"/>
  <c r="D44" i="4"/>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H1683" i="1"/>
  <c r="C1683" i="1"/>
  <c r="G1683" i="1" s="1"/>
  <c r="H1682" i="1"/>
  <c r="G1682" i="1"/>
  <c r="C1682" i="1"/>
  <c r="C1681" i="1"/>
  <c r="H1681" i="1" s="1"/>
  <c r="C1680" i="1"/>
  <c r="H1680" i="1" s="1"/>
  <c r="C1679" i="1"/>
  <c r="G1679" i="1" s="1"/>
  <c r="H1678" i="1"/>
  <c r="G1678" i="1"/>
  <c r="C1678" i="1"/>
  <c r="C1677" i="1"/>
  <c r="H1677" i="1" s="1"/>
  <c r="C1676" i="1"/>
  <c r="H1676" i="1" s="1"/>
  <c r="C1675" i="1"/>
  <c r="G1675" i="1" s="1"/>
  <c r="C1673" i="1"/>
  <c r="H1673" i="1" s="1"/>
  <c r="C1672" i="1"/>
  <c r="H1672" i="1" s="1"/>
  <c r="C1671" i="1"/>
  <c r="G1671" i="1" s="1"/>
  <c r="H1670" i="1"/>
  <c r="G1670" i="1"/>
  <c r="C1670" i="1"/>
  <c r="C1669" i="1"/>
  <c r="H1669" i="1" s="1"/>
  <c r="C1668" i="1"/>
  <c r="H1668" i="1" s="1"/>
  <c r="C1667" i="1"/>
  <c r="G1667" i="1" s="1"/>
  <c r="H1666" i="1"/>
  <c r="G1666" i="1"/>
  <c r="C1666" i="1"/>
  <c r="C1665" i="1"/>
  <c r="H1665" i="1" s="1"/>
  <c r="C1664" i="1"/>
  <c r="H1664" i="1" s="1"/>
  <c r="C1663" i="1"/>
  <c r="G1663" i="1" s="1"/>
  <c r="H1662" i="1"/>
  <c r="C1662" i="1"/>
  <c r="G1662" i="1" s="1"/>
  <c r="C1661" i="1"/>
  <c r="H1661" i="1" s="1"/>
  <c r="C1660" i="1"/>
  <c r="H1660" i="1" s="1"/>
  <c r="C1659" i="1"/>
  <c r="G1659" i="1" s="1"/>
  <c r="H1658" i="1"/>
  <c r="C1658" i="1"/>
  <c r="G1658" i="1" s="1"/>
  <c r="C1657" i="1"/>
  <c r="H1657" i="1" s="1"/>
  <c r="C1656" i="1"/>
  <c r="H1656" i="1" s="1"/>
  <c r="C1655" i="1"/>
  <c r="G1655" i="1" s="1"/>
  <c r="C1653" i="1"/>
  <c r="H1653" i="1" s="1"/>
  <c r="C1652" i="1"/>
  <c r="H1652" i="1" s="1"/>
  <c r="C1651" i="1"/>
  <c r="G1651" i="1" s="1"/>
  <c r="H1650" i="1"/>
  <c r="G1650" i="1"/>
  <c r="C1650" i="1"/>
  <c r="C1649" i="1"/>
  <c r="H1649" i="1" s="1"/>
  <c r="C1648" i="1"/>
  <c r="H1648" i="1" s="1"/>
  <c r="C1647" i="1"/>
  <c r="G1647" i="1" s="1"/>
  <c r="H1646" i="1"/>
  <c r="G1646" i="1"/>
  <c r="C1646" i="1"/>
  <c r="C1645" i="1"/>
  <c r="H1645" i="1" s="1"/>
  <c r="C1644" i="1"/>
  <c r="H1644" i="1" s="1"/>
  <c r="C1643" i="1"/>
  <c r="G1643" i="1" s="1"/>
  <c r="H1642" i="1"/>
  <c r="G1642" i="1"/>
  <c r="C1642" i="1"/>
  <c r="C1641" i="1"/>
  <c r="H1641" i="1" s="1"/>
  <c r="C1640" i="1"/>
  <c r="H1640" i="1" s="1"/>
  <c r="C1639" i="1"/>
  <c r="G1639" i="1" s="1"/>
  <c r="H1638" i="1"/>
  <c r="C1638" i="1"/>
  <c r="G1638" i="1" s="1"/>
  <c r="C1637" i="1"/>
  <c r="H1637" i="1" s="1"/>
  <c r="C1636" i="1"/>
  <c r="H1636" i="1" s="1"/>
  <c r="C1635" i="1"/>
  <c r="G1635" i="1" s="1"/>
  <c r="C1633" i="1"/>
  <c r="H1633" i="1" s="1"/>
  <c r="C1632" i="1"/>
  <c r="H1632" i="1" s="1"/>
  <c r="C1631" i="1"/>
  <c r="G1631" i="1" s="1"/>
  <c r="H1630" i="1"/>
  <c r="C1630" i="1"/>
  <c r="G1630" i="1" s="1"/>
  <c r="H1627" i="1"/>
  <c r="C1627" i="1"/>
  <c r="G1627" i="1" s="1"/>
  <c r="H1626" i="1"/>
  <c r="G1626" i="1"/>
  <c r="C1626" i="1"/>
  <c r="C1625" i="1"/>
  <c r="H1625" i="1" s="1"/>
  <c r="C1624" i="1"/>
  <c r="H1624" i="1" s="1"/>
  <c r="C1623" i="1"/>
  <c r="G1623" i="1" s="1"/>
  <c r="C1620" i="1"/>
  <c r="H1620" i="1" s="1"/>
  <c r="C1619" i="1"/>
  <c r="G1619" i="1" s="1"/>
  <c r="G1618" i="1"/>
  <c r="C1618" i="1"/>
  <c r="H1618" i="1" s="1"/>
  <c r="G1617" i="1"/>
  <c r="C1617" i="1"/>
  <c r="H1617" i="1" s="1"/>
  <c r="C1616" i="1"/>
  <c r="H1616" i="1" s="1"/>
  <c r="C1615" i="1"/>
  <c r="G1615" i="1" s="1"/>
  <c r="C1614" i="1"/>
  <c r="H1614" i="1" s="1"/>
  <c r="C1613" i="1"/>
  <c r="H1613" i="1" s="1"/>
  <c r="C1612" i="1"/>
  <c r="H1612" i="1" s="1"/>
  <c r="C1611" i="1"/>
  <c r="G1611" i="1" s="1"/>
  <c r="H1610" i="1"/>
  <c r="G1610" i="1"/>
  <c r="C1610" i="1"/>
  <c r="G1609" i="1"/>
  <c r="C1609" i="1"/>
  <c r="H1609" i="1" s="1"/>
  <c r="C1608" i="1"/>
  <c r="H1608" i="1" s="1"/>
  <c r="C1607" i="1"/>
  <c r="G1607" i="1" s="1"/>
  <c r="C1606" i="1"/>
  <c r="G1606" i="1" s="1"/>
  <c r="C1605" i="1"/>
  <c r="H1605" i="1" s="1"/>
  <c r="C1603" i="1"/>
  <c r="G1603" i="1" s="1"/>
  <c r="C1601" i="1"/>
  <c r="H1601" i="1" s="1"/>
  <c r="C1600" i="1"/>
  <c r="H1600" i="1" s="1"/>
  <c r="C1599" i="1"/>
  <c r="G1599" i="1" s="1"/>
  <c r="H1598" i="1"/>
  <c r="G1598" i="1"/>
  <c r="C1598" i="1"/>
  <c r="C1597" i="1"/>
  <c r="H1597" i="1" s="1"/>
  <c r="C1596" i="1"/>
  <c r="H1596" i="1" s="1"/>
  <c r="C1595" i="1"/>
  <c r="G1595" i="1" s="1"/>
  <c r="H1594" i="1"/>
  <c r="C1594" i="1"/>
  <c r="G1594" i="1" s="1"/>
  <c r="C1593" i="1"/>
  <c r="H1593" i="1" s="1"/>
  <c r="C1592" i="1"/>
  <c r="H1592" i="1" s="1"/>
  <c r="C1591" i="1"/>
  <c r="G1591" i="1" s="1"/>
  <c r="H1590" i="1"/>
  <c r="C1590" i="1"/>
  <c r="G1590" i="1" s="1"/>
  <c r="C1589" i="1"/>
  <c r="H1589" i="1" s="1"/>
  <c r="C1588" i="1"/>
  <c r="H1588" i="1" s="1"/>
  <c r="C1587" i="1"/>
  <c r="G1587" i="1" s="1"/>
  <c r="G1586" i="1"/>
  <c r="C1586" i="1"/>
  <c r="H1586" i="1" s="1"/>
  <c r="C1585" i="1"/>
  <c r="H1585" i="1" s="1"/>
  <c r="C1584" i="1"/>
  <c r="H1584" i="1" s="1"/>
  <c r="H1582" i="1"/>
  <c r="G1582" i="1"/>
  <c r="C1582" i="1"/>
  <c r="D1581" i="1"/>
  <c r="C1581" i="1"/>
  <c r="H1581" i="1" s="1"/>
  <c r="D1580" i="1"/>
  <c r="C1580" i="1"/>
  <c r="H1580" i="1" s="1"/>
  <c r="D1579" i="1"/>
  <c r="C1579" i="1"/>
  <c r="H1579" i="1" s="1"/>
  <c r="D1578" i="1"/>
  <c r="J1578" i="1" s="1"/>
  <c r="C1578" i="1"/>
  <c r="H1578" i="1" s="1"/>
  <c r="D1577" i="1"/>
  <c r="C1577" i="1"/>
  <c r="H1577" i="1" s="1"/>
  <c r="D1576" i="1"/>
  <c r="C1576" i="1"/>
  <c r="H1576" i="1" s="1"/>
  <c r="D1575" i="1"/>
  <c r="J1575" i="1" s="1"/>
  <c r="C1575" i="1"/>
  <c r="D1574" i="1"/>
  <c r="C1574" i="1"/>
  <c r="D1573" i="1"/>
  <c r="C1573" i="1"/>
  <c r="C1572" i="1"/>
  <c r="D1570" i="1"/>
  <c r="C1570" i="1"/>
  <c r="H1570" i="1" s="1"/>
  <c r="G1569" i="1"/>
  <c r="D1569" i="1"/>
  <c r="J1569" i="1" s="1"/>
  <c r="C1569" i="1"/>
  <c r="D1568" i="1"/>
  <c r="C1568" i="1"/>
  <c r="G1567" i="1"/>
  <c r="D1567" i="1"/>
  <c r="J1567" i="1" s="1"/>
  <c r="C1567" i="1"/>
  <c r="H1567" i="1" s="1"/>
  <c r="D1566" i="1"/>
  <c r="C1566" i="1"/>
  <c r="D1565" i="1"/>
  <c r="C1565" i="1"/>
  <c r="H1565" i="1" s="1"/>
  <c r="D1564" i="1"/>
  <c r="C1564" i="1"/>
  <c r="D1563" i="1"/>
  <c r="G1562" i="1"/>
  <c r="I1562" i="1" s="1"/>
  <c r="D1562" i="1"/>
  <c r="C1562" i="1"/>
  <c r="H1562" i="1" s="1"/>
  <c r="D1561" i="1"/>
  <c r="C1561" i="1"/>
  <c r="H1561" i="1" s="1"/>
  <c r="D1560" i="1"/>
  <c r="C1560" i="1"/>
  <c r="H1560" i="1" s="1"/>
  <c r="D1559" i="1"/>
  <c r="C1559" i="1"/>
  <c r="D1558" i="1"/>
  <c r="C1558" i="1"/>
  <c r="H1558" i="1" s="1"/>
  <c r="D1557" i="1"/>
  <c r="C1557" i="1"/>
  <c r="H1557" i="1" s="1"/>
  <c r="D1556" i="1"/>
  <c r="C1556" i="1"/>
  <c r="H1556" i="1" s="1"/>
  <c r="G1554" i="1"/>
  <c r="D1554" i="1"/>
  <c r="J1554" i="1" s="1"/>
  <c r="C1554" i="1"/>
  <c r="D1553" i="1"/>
  <c r="C1553" i="1"/>
  <c r="H1553" i="1" s="1"/>
  <c r="D1552" i="1"/>
  <c r="C1552" i="1"/>
  <c r="D1551" i="1"/>
  <c r="C1551" i="1"/>
  <c r="H1551" i="1" s="1"/>
  <c r="D1550" i="1"/>
  <c r="J1550" i="1" s="1"/>
  <c r="C1550" i="1"/>
  <c r="D1549" i="1"/>
  <c r="C1549" i="1"/>
  <c r="H1549" i="1" s="1"/>
  <c r="G1548" i="1"/>
  <c r="D1548" i="1"/>
  <c r="J1548" i="1" s="1"/>
  <c r="C1548" i="1"/>
  <c r="H1548" i="1" s="1"/>
  <c r="D1547" i="1"/>
  <c r="D1546" i="1"/>
  <c r="C1546" i="1"/>
  <c r="D1545" i="1"/>
  <c r="C1545" i="1"/>
  <c r="J1545" i="1" s="1"/>
  <c r="D1544" i="1"/>
  <c r="C1544" i="1"/>
  <c r="D1543" i="1"/>
  <c r="G1543" i="1" s="1"/>
  <c r="C1543" i="1"/>
  <c r="D1542" i="1"/>
  <c r="C1542" i="1"/>
  <c r="D1541" i="1"/>
  <c r="C1541" i="1"/>
  <c r="J1541" i="1" s="1"/>
  <c r="G1540" i="1"/>
  <c r="D1540" i="1"/>
  <c r="H1540" i="1" s="1"/>
  <c r="C1540"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4" i="1"/>
  <c r="H1524" i="1" s="1"/>
  <c r="C1524" i="1"/>
  <c r="D1523" i="1"/>
  <c r="G1523" i="1" s="1"/>
  <c r="C1523" i="1"/>
  <c r="D1522" i="1"/>
  <c r="H1522" i="1" s="1"/>
  <c r="C1522" i="1"/>
  <c r="D1521" i="1"/>
  <c r="H1521" i="1" s="1"/>
  <c r="C1521" i="1"/>
  <c r="D1520" i="1"/>
  <c r="H1520" i="1" s="1"/>
  <c r="C1520" i="1"/>
  <c r="D1519" i="1"/>
  <c r="G1519" i="1" s="1"/>
  <c r="C1519" i="1"/>
  <c r="D1518" i="1"/>
  <c r="H1518" i="1" s="1"/>
  <c r="C1518" i="1"/>
  <c r="H1517" i="1"/>
  <c r="G1517" i="1"/>
  <c r="D1517" i="1"/>
  <c r="C1517" i="1"/>
  <c r="H1516" i="1"/>
  <c r="G1516" i="1"/>
  <c r="D1516" i="1"/>
  <c r="C1516" i="1"/>
  <c r="H1515" i="1"/>
  <c r="G1515" i="1"/>
  <c r="D1515" i="1"/>
  <c r="C1515" i="1"/>
  <c r="C1514" i="1"/>
  <c r="D1513" i="1"/>
  <c r="H1513" i="1" s="1"/>
  <c r="C1513" i="1"/>
  <c r="D1512" i="1"/>
  <c r="H1512" i="1" s="1"/>
  <c r="C1512" i="1"/>
  <c r="D1511" i="1"/>
  <c r="H1511" i="1" s="1"/>
  <c r="C1511" i="1"/>
  <c r="D1509" i="1"/>
  <c r="G1509" i="1" s="1"/>
  <c r="C1509" i="1"/>
  <c r="D1508" i="1"/>
  <c r="H1508" i="1" s="1"/>
  <c r="C1508" i="1"/>
  <c r="D1507" i="1"/>
  <c r="H1507" i="1" s="1"/>
  <c r="C1507" i="1"/>
  <c r="D1506" i="1"/>
  <c r="G1506" i="1" s="1"/>
  <c r="C1506" i="1"/>
  <c r="D1505" i="1"/>
  <c r="H1505" i="1" s="1"/>
  <c r="C1505" i="1"/>
  <c r="D1504" i="1"/>
  <c r="H1504" i="1" s="1"/>
  <c r="C1504" i="1"/>
  <c r="D1503" i="1"/>
  <c r="G1503" i="1" s="1"/>
  <c r="C1503" i="1"/>
  <c r="D1502" i="1"/>
  <c r="G1502" i="1" s="1"/>
  <c r="C1502" i="1"/>
  <c r="D1501" i="1"/>
  <c r="H1501" i="1" s="1"/>
  <c r="C1501" i="1"/>
  <c r="D1500" i="1"/>
  <c r="H1500" i="1" s="1"/>
  <c r="C1500" i="1"/>
  <c r="D1499" i="1"/>
  <c r="H1499" i="1" s="1"/>
  <c r="C1499" i="1"/>
  <c r="D1498" i="1"/>
  <c r="H1498" i="1" s="1"/>
  <c r="C1498" i="1"/>
  <c r="D1497" i="1"/>
  <c r="G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G1488" i="1" s="1"/>
  <c r="C1488" i="1"/>
  <c r="D1487" i="1"/>
  <c r="H1487" i="1" s="1"/>
  <c r="C1487" i="1"/>
  <c r="D1486" i="1"/>
  <c r="H1486" i="1" s="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D1417" i="1"/>
  <c r="G1417" i="1" s="1"/>
  <c r="C1417" i="1"/>
  <c r="H1416" i="1"/>
  <c r="G1416" i="1"/>
  <c r="D1416" i="1"/>
  <c r="C1416" i="1"/>
  <c r="H1415" i="1"/>
  <c r="G1415" i="1"/>
  <c r="D1415" i="1"/>
  <c r="C1415" i="1"/>
  <c r="H1414" i="1"/>
  <c r="G1414" i="1"/>
  <c r="D1414" i="1"/>
  <c r="C1414" i="1"/>
  <c r="H1413" i="1"/>
  <c r="G1413" i="1"/>
  <c r="D1413" i="1"/>
  <c r="C1413" i="1"/>
  <c r="H1412" i="1"/>
  <c r="D1412" i="1"/>
  <c r="G1412" i="1" s="1"/>
  <c r="C1412" i="1"/>
  <c r="H1411" i="1"/>
  <c r="G1411" i="1"/>
  <c r="D1411" i="1"/>
  <c r="C1411" i="1"/>
  <c r="D1410" i="1"/>
  <c r="H1410" i="1" s="1"/>
  <c r="C1410" i="1"/>
  <c r="C1409" i="1"/>
  <c r="H1408" i="1"/>
  <c r="G1408" i="1"/>
  <c r="D1408" i="1"/>
  <c r="C1408" i="1"/>
  <c r="D1407" i="1"/>
  <c r="G1407" i="1" s="1"/>
  <c r="C1407" i="1"/>
  <c r="C1406" i="1"/>
  <c r="D1405" i="1"/>
  <c r="H1405" i="1" s="1"/>
  <c r="C1405" i="1"/>
  <c r="D1404" i="1"/>
  <c r="H1404" i="1" s="1"/>
  <c r="C1404" i="1"/>
  <c r="D1403" i="1"/>
  <c r="H1403" i="1" s="1"/>
  <c r="C1403" i="1"/>
  <c r="D1402" i="1"/>
  <c r="H1402" i="1" s="1"/>
  <c r="C1402" i="1"/>
  <c r="H1400" i="1"/>
  <c r="G1400" i="1"/>
  <c r="D1400" i="1"/>
  <c r="C1400" i="1"/>
  <c r="H1399" i="1"/>
  <c r="G1399" i="1"/>
  <c r="D1399" i="1"/>
  <c r="C1399" i="1"/>
  <c r="H1398" i="1"/>
  <c r="G1398" i="1"/>
  <c r="D1398" i="1"/>
  <c r="C1398" i="1"/>
  <c r="H1397" i="1"/>
  <c r="D1397" i="1"/>
  <c r="G1397" i="1" s="1"/>
  <c r="C1397" i="1"/>
  <c r="G1396" i="1"/>
  <c r="D1396" i="1"/>
  <c r="C1396" i="1"/>
  <c r="H1396" i="1" s="1"/>
  <c r="D1395" i="1"/>
  <c r="G1395" i="1" s="1"/>
  <c r="C1395" i="1"/>
  <c r="H1394" i="1"/>
  <c r="G1394" i="1"/>
  <c r="D1394" i="1"/>
  <c r="C1394" i="1"/>
  <c r="H1393" i="1"/>
  <c r="D1393" i="1"/>
  <c r="C1393" i="1"/>
  <c r="H1392" i="1"/>
  <c r="D1392" i="1"/>
  <c r="G1392" i="1" s="1"/>
  <c r="C1392" i="1"/>
  <c r="D1391" i="1"/>
  <c r="C1391" i="1"/>
  <c r="H1391" i="1" s="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D1370" i="1"/>
  <c r="G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G1327" i="1"/>
  <c r="D1327" i="1"/>
  <c r="H1327" i="1" s="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G1317" i="1" s="1"/>
  <c r="C1317" i="1"/>
  <c r="D1316" i="1"/>
  <c r="H1316" i="1" s="1"/>
  <c r="C1316" i="1"/>
  <c r="D1315" i="1"/>
  <c r="H1315" i="1" s="1"/>
  <c r="C1315" i="1"/>
  <c r="D1314" i="1"/>
  <c r="H1314" i="1" s="1"/>
  <c r="C1314" i="1"/>
  <c r="D1313" i="1"/>
  <c r="H1313" i="1" s="1"/>
  <c r="C1313" i="1"/>
  <c r="D1312" i="1"/>
  <c r="H1312" i="1" s="1"/>
  <c r="C1312" i="1"/>
  <c r="H1311" i="1"/>
  <c r="G1311" i="1"/>
  <c r="D1311" i="1"/>
  <c r="C1311" i="1"/>
  <c r="D1310" i="1"/>
  <c r="C1310" i="1"/>
  <c r="H1310" i="1" s="1"/>
  <c r="H1309" i="1"/>
  <c r="G1309" i="1"/>
  <c r="D1309" i="1"/>
  <c r="C1309" i="1"/>
  <c r="H1308" i="1"/>
  <c r="G1308" i="1"/>
  <c r="D1308" i="1"/>
  <c r="C1308" i="1"/>
  <c r="G1307" i="1"/>
  <c r="D1307" i="1"/>
  <c r="C1307" i="1"/>
  <c r="H1307" i="1" s="1"/>
  <c r="H1306" i="1"/>
  <c r="G1306" i="1"/>
  <c r="D1306" i="1"/>
  <c r="C1306" i="1"/>
  <c r="H1305" i="1"/>
  <c r="G1305" i="1"/>
  <c r="D1305" i="1"/>
  <c r="C1305" i="1"/>
  <c r="H1304" i="1"/>
  <c r="G1304" i="1"/>
  <c r="D1304" i="1"/>
  <c r="C1304" i="1"/>
  <c r="H1303" i="1"/>
  <c r="G1303" i="1"/>
  <c r="D1303" i="1"/>
  <c r="C1303" i="1"/>
  <c r="D1302" i="1"/>
  <c r="H1302" i="1" s="1"/>
  <c r="C1302" i="1"/>
  <c r="D1301" i="1"/>
  <c r="H1301" i="1" s="1"/>
  <c r="C1301" i="1"/>
  <c r="C1300" i="1"/>
  <c r="H1299" i="1"/>
  <c r="D1299" i="1"/>
  <c r="C1299" i="1"/>
  <c r="H1298" i="1"/>
  <c r="G1298" i="1"/>
  <c r="D1298" i="1"/>
  <c r="C1298" i="1"/>
  <c r="H1297" i="1"/>
  <c r="D1297" i="1"/>
  <c r="C1297" i="1"/>
  <c r="D1296" i="1"/>
  <c r="H1296" i="1" s="1"/>
  <c r="C1296" i="1"/>
  <c r="D1295" i="1"/>
  <c r="H1294" i="1"/>
  <c r="D1294" i="1"/>
  <c r="C1294" i="1"/>
  <c r="G1294" i="1" s="1"/>
  <c r="D1293" i="1"/>
  <c r="H1293" i="1" s="1"/>
  <c r="C1293" i="1"/>
  <c r="H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D1283" i="1"/>
  <c r="C1283" i="1"/>
  <c r="D1282" i="1"/>
  <c r="G1282" i="1" s="1"/>
  <c r="C1282" i="1"/>
  <c r="D1281" i="1"/>
  <c r="G1281" i="1" s="1"/>
  <c r="C1281" i="1"/>
  <c r="H1280" i="1"/>
  <c r="D1280" i="1"/>
  <c r="C1280" i="1"/>
  <c r="G1280" i="1" s="1"/>
  <c r="H1279" i="1"/>
  <c r="D1279" i="1"/>
  <c r="C1279" i="1"/>
  <c r="G1279" i="1" s="1"/>
  <c r="D1278" i="1"/>
  <c r="C1278" i="1"/>
  <c r="D1277" i="1"/>
  <c r="C1277" i="1"/>
  <c r="D1276" i="1"/>
  <c r="C1276" i="1"/>
  <c r="D1275" i="1"/>
  <c r="H1275" i="1" s="1"/>
  <c r="C1275" i="1"/>
  <c r="D1274" i="1"/>
  <c r="C1274" i="1"/>
  <c r="D1273" i="1"/>
  <c r="H1273" i="1" s="1"/>
  <c r="C1273" i="1"/>
  <c r="D1272" i="1"/>
  <c r="C1272" i="1"/>
  <c r="D1271" i="1"/>
  <c r="H1271" i="1" s="1"/>
  <c r="C1271" i="1"/>
  <c r="D1270" i="1"/>
  <c r="C1270" i="1"/>
  <c r="D1269" i="1"/>
  <c r="H1269" i="1" s="1"/>
  <c r="C1269" i="1"/>
  <c r="D1268" i="1"/>
  <c r="C1268" i="1"/>
  <c r="D1267" i="1"/>
  <c r="H1267" i="1" s="1"/>
  <c r="C1267" i="1"/>
  <c r="D1266" i="1"/>
  <c r="H1266" i="1" s="1"/>
  <c r="C1266" i="1"/>
  <c r="D1265" i="1"/>
  <c r="H1265" i="1" s="1"/>
  <c r="C1265" i="1"/>
  <c r="C1264" i="1"/>
  <c r="D1263" i="1"/>
  <c r="H1263" i="1" s="1"/>
  <c r="C1263" i="1"/>
  <c r="G1262" i="1"/>
  <c r="D1262" i="1"/>
  <c r="H1262" i="1" s="1"/>
  <c r="C1262" i="1"/>
  <c r="H1261" i="1"/>
  <c r="G1261" i="1"/>
  <c r="D1261" i="1"/>
  <c r="C1261" i="1"/>
  <c r="D1260" i="1"/>
  <c r="H1260" i="1" s="1"/>
  <c r="C1260" i="1"/>
  <c r="H1258" i="1"/>
  <c r="D1258" i="1"/>
  <c r="G1258" i="1" s="1"/>
  <c r="C1258" i="1"/>
  <c r="D1257" i="1"/>
  <c r="H1257" i="1" s="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C1224" i="1"/>
  <c r="D1222" i="1"/>
  <c r="G1222" i="1" s="1"/>
  <c r="C1222" i="1"/>
  <c r="D1221" i="1"/>
  <c r="H1221" i="1" s="1"/>
  <c r="C1221" i="1"/>
  <c r="D1220" i="1"/>
  <c r="H1220" i="1" s="1"/>
  <c r="C1220" i="1"/>
  <c r="D1219" i="1"/>
  <c r="G1219" i="1" s="1"/>
  <c r="C1219" i="1"/>
  <c r="D1218" i="1"/>
  <c r="C1218" i="1"/>
  <c r="D1217" i="1"/>
  <c r="G1217" i="1" s="1"/>
  <c r="C1217" i="1"/>
  <c r="D1216" i="1"/>
  <c r="G1216" i="1" s="1"/>
  <c r="C1216" i="1"/>
  <c r="D1215" i="1"/>
  <c r="G1215" i="1" s="1"/>
  <c r="C1215" i="1"/>
  <c r="D1214" i="1"/>
  <c r="C1214" i="1"/>
  <c r="D1213" i="1"/>
  <c r="G1213" i="1" s="1"/>
  <c r="C1213" i="1"/>
  <c r="D1212" i="1"/>
  <c r="G1212" i="1" s="1"/>
  <c r="C1212" i="1"/>
  <c r="D1211" i="1"/>
  <c r="G1211" i="1" s="1"/>
  <c r="C1211" i="1"/>
  <c r="D1210" i="1"/>
  <c r="C1210" i="1"/>
  <c r="D1209" i="1"/>
  <c r="G1209" i="1" s="1"/>
  <c r="C1209" i="1"/>
  <c r="C1208" i="1"/>
  <c r="C1207" i="1"/>
  <c r="D1206" i="1"/>
  <c r="C1206" i="1"/>
  <c r="D1205" i="1"/>
  <c r="C1205" i="1"/>
  <c r="D1204" i="1"/>
  <c r="C1204" i="1"/>
  <c r="D1203" i="1"/>
  <c r="C1203" i="1"/>
  <c r="D1202" i="1"/>
  <c r="C1202" i="1"/>
  <c r="D1201" i="1"/>
  <c r="C1201" i="1"/>
  <c r="H1201" i="1" s="1"/>
  <c r="D1200" i="1"/>
  <c r="G1200" i="1" s="1"/>
  <c r="C1200" i="1"/>
  <c r="D1199" i="1"/>
  <c r="G1199" i="1" s="1"/>
  <c r="C1199" i="1"/>
  <c r="D1198" i="1"/>
  <c r="C1198" i="1"/>
  <c r="D1197" i="1"/>
  <c r="C1197" i="1"/>
  <c r="D1196" i="1"/>
  <c r="G1196" i="1" s="1"/>
  <c r="C1196" i="1"/>
  <c r="D1195" i="1"/>
  <c r="C1195" i="1"/>
  <c r="D1194" i="1"/>
  <c r="C1194" i="1"/>
  <c r="H1193" i="1"/>
  <c r="D1193" i="1"/>
  <c r="G1193" i="1" s="1"/>
  <c r="C1193" i="1"/>
  <c r="D1192" i="1"/>
  <c r="C1192" i="1"/>
  <c r="H1192" i="1" s="1"/>
  <c r="D1191" i="1"/>
  <c r="G1191" i="1" s="1"/>
  <c r="C1191" i="1"/>
  <c r="C1190" i="1"/>
  <c r="H1189" i="1"/>
  <c r="D1189" i="1"/>
  <c r="G1189" i="1" s="1"/>
  <c r="C1189" i="1"/>
  <c r="D1188" i="1"/>
  <c r="G1188" i="1" s="1"/>
  <c r="C1188" i="1"/>
  <c r="D1187" i="1"/>
  <c r="G1187" i="1" s="1"/>
  <c r="C1187" i="1"/>
  <c r="D1186" i="1"/>
  <c r="C1186" i="1"/>
  <c r="D1185" i="1"/>
  <c r="G1185" i="1" s="1"/>
  <c r="C1185" i="1"/>
  <c r="H1184" i="1"/>
  <c r="D1184" i="1"/>
  <c r="G1184" i="1" s="1"/>
  <c r="C1184" i="1"/>
  <c r="H1183" i="1"/>
  <c r="D1183" i="1"/>
  <c r="G1183" i="1" s="1"/>
  <c r="C1183" i="1"/>
  <c r="H1179" i="1"/>
  <c r="D1179" i="1"/>
  <c r="G1179" i="1" s="1"/>
  <c r="C1179" i="1"/>
  <c r="H1178" i="1"/>
  <c r="D1178" i="1"/>
  <c r="G1178" i="1" s="1"/>
  <c r="C1178" i="1"/>
  <c r="D1177" i="1"/>
  <c r="G1177" i="1" s="1"/>
  <c r="C1177" i="1"/>
  <c r="D1176" i="1"/>
  <c r="C1176" i="1"/>
  <c r="H1175" i="1"/>
  <c r="D1175" i="1"/>
  <c r="G1175" i="1" s="1"/>
  <c r="C1175" i="1"/>
  <c r="H1174" i="1"/>
  <c r="D1174" i="1"/>
  <c r="G1174" i="1" s="1"/>
  <c r="C1174" i="1"/>
  <c r="D1173" i="1"/>
  <c r="G1173" i="1" s="1"/>
  <c r="C1173" i="1"/>
  <c r="D1172" i="1"/>
  <c r="C1172" i="1"/>
  <c r="H1171" i="1"/>
  <c r="D1171" i="1"/>
  <c r="G1171" i="1" s="1"/>
  <c r="C1171" i="1"/>
  <c r="C1170" i="1"/>
  <c r="D1169" i="1"/>
  <c r="G1169" i="1" s="1"/>
  <c r="C1169" i="1"/>
  <c r="D1168" i="1"/>
  <c r="C1168" i="1"/>
  <c r="H1167" i="1"/>
  <c r="D1167" i="1"/>
  <c r="G1167" i="1" s="1"/>
  <c r="C1167" i="1"/>
  <c r="H1166" i="1"/>
  <c r="D1166" i="1"/>
  <c r="G1166" i="1" s="1"/>
  <c r="C1166" i="1"/>
  <c r="H1165" i="1"/>
  <c r="D1165" i="1"/>
  <c r="G1165" i="1" s="1"/>
  <c r="C1165" i="1"/>
  <c r="D1164" i="1"/>
  <c r="C1164" i="1"/>
  <c r="H1163" i="1"/>
  <c r="D1163" i="1"/>
  <c r="G1163" i="1" s="1"/>
  <c r="C1163" i="1"/>
  <c r="H1162" i="1"/>
  <c r="D1162" i="1"/>
  <c r="G1162" i="1" s="1"/>
  <c r="C1162" i="1"/>
  <c r="D1161" i="1"/>
  <c r="G1161" i="1" s="1"/>
  <c r="C1161" i="1"/>
  <c r="D1160" i="1"/>
  <c r="C1160" i="1"/>
  <c r="D1159" i="1"/>
  <c r="G1159" i="1" s="1"/>
  <c r="C1159" i="1"/>
  <c r="H1158" i="1"/>
  <c r="D1158" i="1"/>
  <c r="G1158" i="1" s="1"/>
  <c r="C1158" i="1"/>
  <c r="H1157" i="1"/>
  <c r="D1157" i="1"/>
  <c r="G1157" i="1" s="1"/>
  <c r="C1157" i="1"/>
  <c r="D1156" i="1"/>
  <c r="C1156" i="1"/>
  <c r="D1155" i="1"/>
  <c r="G1155" i="1" s="1"/>
  <c r="C1155" i="1"/>
  <c r="H1154" i="1"/>
  <c r="D1154" i="1"/>
  <c r="G1154" i="1" s="1"/>
  <c r="C1154" i="1"/>
  <c r="D1153" i="1"/>
  <c r="G1153" i="1" s="1"/>
  <c r="C1153" i="1"/>
  <c r="D1152" i="1"/>
  <c r="C1152" i="1"/>
  <c r="H1151" i="1"/>
  <c r="D1151" i="1"/>
  <c r="G1151" i="1" s="1"/>
  <c r="C1151" i="1"/>
  <c r="D1150" i="1"/>
  <c r="G1150" i="1" s="1"/>
  <c r="C1150" i="1"/>
  <c r="D1149" i="1"/>
  <c r="G1149" i="1" s="1"/>
  <c r="C1149" i="1"/>
  <c r="C1148" i="1"/>
  <c r="H1147" i="1"/>
  <c r="D1147" i="1"/>
  <c r="G1147" i="1" s="1"/>
  <c r="C1147" i="1"/>
  <c r="D1146" i="1"/>
  <c r="G1146" i="1" s="1"/>
  <c r="C1146" i="1"/>
  <c r="D1145" i="1"/>
  <c r="G1145" i="1" s="1"/>
  <c r="C1145" i="1"/>
  <c r="D1144" i="1"/>
  <c r="C1144" i="1"/>
  <c r="D1143" i="1"/>
  <c r="G1143" i="1" s="1"/>
  <c r="C1143" i="1"/>
  <c r="D1142" i="1"/>
  <c r="G1142" i="1" s="1"/>
  <c r="C1142" i="1"/>
  <c r="C1141" i="1"/>
  <c r="C1140" i="1"/>
  <c r="H1139" i="1"/>
  <c r="D1139" i="1"/>
  <c r="G1139" i="1" s="1"/>
  <c r="C1139" i="1"/>
  <c r="H1138" i="1"/>
  <c r="D1138" i="1"/>
  <c r="G1138" i="1" s="1"/>
  <c r="C1138" i="1"/>
  <c r="D1137" i="1"/>
  <c r="G1137" i="1" s="1"/>
  <c r="C1137" i="1"/>
  <c r="D1136" i="1"/>
  <c r="C1136" i="1"/>
  <c r="D1135" i="1"/>
  <c r="G1135" i="1" s="1"/>
  <c r="C1135" i="1"/>
  <c r="D1134" i="1"/>
  <c r="G1134" i="1" s="1"/>
  <c r="C1134" i="1"/>
  <c r="H1133" i="1"/>
  <c r="D1133" i="1"/>
  <c r="G1133" i="1" s="1"/>
  <c r="C1133" i="1"/>
  <c r="D1132" i="1"/>
  <c r="C1132" i="1"/>
  <c r="D1131" i="1"/>
  <c r="G1131" i="1" s="1"/>
  <c r="C1131" i="1"/>
  <c r="D1130" i="1"/>
  <c r="G1130" i="1" s="1"/>
  <c r="C1130" i="1"/>
  <c r="D1129" i="1"/>
  <c r="G1129" i="1" s="1"/>
  <c r="C1129" i="1"/>
  <c r="D1128" i="1"/>
  <c r="C1128" i="1"/>
  <c r="H1127" i="1"/>
  <c r="D1127" i="1"/>
  <c r="G1127" i="1" s="1"/>
  <c r="C1127" i="1"/>
  <c r="D1126" i="1"/>
  <c r="G1126" i="1" s="1"/>
  <c r="C1126" i="1"/>
  <c r="D1125" i="1"/>
  <c r="G1125" i="1" s="1"/>
  <c r="C1125" i="1"/>
  <c r="D1124" i="1"/>
  <c r="C1124" i="1"/>
  <c r="D1123" i="1"/>
  <c r="G1123" i="1" s="1"/>
  <c r="C1123" i="1"/>
  <c r="D1122" i="1"/>
  <c r="G1122" i="1" s="1"/>
  <c r="C1122" i="1"/>
  <c r="D1121" i="1"/>
  <c r="G1121" i="1" s="1"/>
  <c r="C1121" i="1"/>
  <c r="D1120" i="1"/>
  <c r="C1120" i="1"/>
  <c r="D1119" i="1"/>
  <c r="G1119" i="1" s="1"/>
  <c r="C1119" i="1"/>
  <c r="H1118" i="1"/>
  <c r="D1118" i="1"/>
  <c r="G1118" i="1" s="1"/>
  <c r="C1118" i="1"/>
  <c r="D1117" i="1"/>
  <c r="G1117" i="1" s="1"/>
  <c r="C1117" i="1"/>
  <c r="D1116" i="1"/>
  <c r="C1116" i="1"/>
  <c r="H1115" i="1"/>
  <c r="D1115" i="1"/>
  <c r="G1115" i="1" s="1"/>
  <c r="C1115" i="1"/>
  <c r="D1114" i="1"/>
  <c r="G1114" i="1" s="1"/>
  <c r="C1114" i="1"/>
  <c r="D1113" i="1"/>
  <c r="H1113" i="1" s="1"/>
  <c r="C1113" i="1"/>
  <c r="D1112" i="1"/>
  <c r="H1112" i="1" s="1"/>
  <c r="C1112" i="1"/>
  <c r="D1111" i="1"/>
  <c r="G1111" i="1" s="1"/>
  <c r="C1111" i="1"/>
  <c r="D1110" i="1"/>
  <c r="H1110" i="1" s="1"/>
  <c r="C1110" i="1"/>
  <c r="D1109" i="1"/>
  <c r="G1109" i="1" s="1"/>
  <c r="C1109" i="1"/>
  <c r="D1108" i="1"/>
  <c r="G1108" i="1" s="1"/>
  <c r="C1108" i="1"/>
  <c r="D1107" i="1"/>
  <c r="H1107" i="1" s="1"/>
  <c r="C1107" i="1"/>
  <c r="D1106" i="1"/>
  <c r="G1106" i="1" s="1"/>
  <c r="C1106" i="1"/>
  <c r="D1105" i="1"/>
  <c r="H1105" i="1" s="1"/>
  <c r="C1105" i="1"/>
  <c r="D1104" i="1"/>
  <c r="G1104" i="1" s="1"/>
  <c r="C1104" i="1"/>
  <c r="D1103" i="1"/>
  <c r="H1103" i="1" s="1"/>
  <c r="C1103" i="1"/>
  <c r="D1102" i="1"/>
  <c r="G1102" i="1" s="1"/>
  <c r="C1102" i="1"/>
  <c r="D1101" i="1"/>
  <c r="H1101" i="1" s="1"/>
  <c r="C1101" i="1"/>
  <c r="D1100" i="1"/>
  <c r="G1100" i="1" s="1"/>
  <c r="C1100" i="1"/>
  <c r="D1099" i="1"/>
  <c r="H1099" i="1" s="1"/>
  <c r="C1099" i="1"/>
  <c r="D1098" i="1"/>
  <c r="G1098" i="1" s="1"/>
  <c r="C1098" i="1"/>
  <c r="D1097" i="1"/>
  <c r="H1097" i="1" s="1"/>
  <c r="C1097" i="1"/>
  <c r="D1096" i="1"/>
  <c r="G1096" i="1" s="1"/>
  <c r="C1096" i="1"/>
  <c r="D1095" i="1"/>
  <c r="H1095" i="1" s="1"/>
  <c r="C1095" i="1"/>
  <c r="D1094" i="1"/>
  <c r="H1094" i="1" s="1"/>
  <c r="C1094" i="1"/>
  <c r="C1093" i="1"/>
  <c r="D1092" i="1"/>
  <c r="H1092" i="1" s="1"/>
  <c r="C1092" i="1"/>
  <c r="H1091" i="1"/>
  <c r="G1091" i="1"/>
  <c r="D1091" i="1"/>
  <c r="C1091" i="1"/>
  <c r="H1090" i="1"/>
  <c r="G1090" i="1"/>
  <c r="D1090" i="1"/>
  <c r="C1090" i="1"/>
  <c r="D1089" i="1"/>
  <c r="H1089" i="1" s="1"/>
  <c r="C1089" i="1"/>
  <c r="D1088" i="1"/>
  <c r="G1088" i="1" s="1"/>
  <c r="C1088" i="1"/>
  <c r="D1087" i="1"/>
  <c r="H1087" i="1" s="1"/>
  <c r="C1087" i="1"/>
  <c r="H1086" i="1"/>
  <c r="G1086" i="1"/>
  <c r="D1086" i="1"/>
  <c r="C1086" i="1"/>
  <c r="H1085" i="1"/>
  <c r="G1085" i="1"/>
  <c r="D1085" i="1"/>
  <c r="C1085" i="1"/>
  <c r="D1084" i="1"/>
  <c r="C1084" i="1"/>
  <c r="H1084" i="1" s="1"/>
  <c r="D1083" i="1"/>
  <c r="C1083" i="1"/>
  <c r="G1083" i="1" s="1"/>
  <c r="G1082" i="1"/>
  <c r="D1082" i="1"/>
  <c r="C1082" i="1"/>
  <c r="H1082" i="1" s="1"/>
  <c r="D1081" i="1"/>
  <c r="C1081" i="1"/>
  <c r="H1080" i="1"/>
  <c r="G1080" i="1"/>
  <c r="D1080" i="1"/>
  <c r="C1080" i="1"/>
  <c r="H1079" i="1"/>
  <c r="G1079" i="1"/>
  <c r="D1079" i="1"/>
  <c r="C1079" i="1"/>
  <c r="H1078" i="1"/>
  <c r="D1078" i="1"/>
  <c r="G1078" i="1" s="1"/>
  <c r="C1078" i="1"/>
  <c r="D1077" i="1"/>
  <c r="H1077" i="1" s="1"/>
  <c r="C1077" i="1"/>
  <c r="D1076" i="1"/>
  <c r="H1076" i="1" s="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H1016" i="1"/>
  <c r="D1016" i="1"/>
  <c r="G1016" i="1" s="1"/>
  <c r="C1016" i="1"/>
  <c r="H1015" i="1"/>
  <c r="D1015" i="1"/>
  <c r="G1015" i="1" s="1"/>
  <c r="C1015" i="1"/>
  <c r="D1014" i="1"/>
  <c r="G1014" i="1" s="1"/>
  <c r="C1014" i="1"/>
  <c r="D1013" i="1"/>
  <c r="H1013" i="1" s="1"/>
  <c r="C1013" i="1"/>
  <c r="D1010" i="1"/>
  <c r="H1010" i="1" s="1"/>
  <c r="C1010" i="1"/>
  <c r="D1009" i="1"/>
  <c r="H1009" i="1" s="1"/>
  <c r="C1009" i="1"/>
  <c r="D1008" i="1"/>
  <c r="H1008" i="1" s="1"/>
  <c r="C1008" i="1"/>
  <c r="D1007" i="1"/>
  <c r="H1007" i="1" s="1"/>
  <c r="C1007" i="1"/>
  <c r="D1006" i="1"/>
  <c r="H1006" i="1" s="1"/>
  <c r="C1006" i="1"/>
  <c r="G1005" i="1"/>
  <c r="D1005" i="1"/>
  <c r="H1005" i="1" s="1"/>
  <c r="C1005" i="1"/>
  <c r="D1004" i="1"/>
  <c r="H1004" i="1" s="1"/>
  <c r="C1004" i="1"/>
  <c r="D1003" i="1"/>
  <c r="H1003" i="1" s="1"/>
  <c r="C1003" i="1"/>
  <c r="D1002" i="1"/>
  <c r="H1002" i="1" s="1"/>
  <c r="C1002" i="1"/>
  <c r="D1001" i="1"/>
  <c r="C1001" i="1"/>
  <c r="D1000" i="1"/>
  <c r="H1000" i="1" s="1"/>
  <c r="C1000" i="1"/>
  <c r="D999" i="1"/>
  <c r="H999" i="1" s="1"/>
  <c r="C999" i="1"/>
  <c r="D998" i="1"/>
  <c r="H998" i="1" s="1"/>
  <c r="C998" i="1"/>
  <c r="G997" i="1"/>
  <c r="D997" i="1"/>
  <c r="H997" i="1" s="1"/>
  <c r="C997" i="1"/>
  <c r="D996" i="1"/>
  <c r="H996" i="1" s="1"/>
  <c r="C996" i="1"/>
  <c r="D995" i="1"/>
  <c r="H995" i="1" s="1"/>
  <c r="C995" i="1"/>
  <c r="D994" i="1"/>
  <c r="H994" i="1" s="1"/>
  <c r="C994" i="1"/>
  <c r="D993" i="1"/>
  <c r="C993" i="1"/>
  <c r="D992" i="1"/>
  <c r="H992" i="1" s="1"/>
  <c r="C992" i="1"/>
  <c r="D991" i="1"/>
  <c r="H991" i="1" s="1"/>
  <c r="C991" i="1"/>
  <c r="D990" i="1"/>
  <c r="H990" i="1" s="1"/>
  <c r="C990" i="1"/>
  <c r="G989" i="1"/>
  <c r="D989" i="1"/>
  <c r="H989" i="1" s="1"/>
  <c r="C989" i="1"/>
  <c r="D988" i="1"/>
  <c r="H988" i="1" s="1"/>
  <c r="C988" i="1"/>
  <c r="D987" i="1"/>
  <c r="H987" i="1" s="1"/>
  <c r="C987" i="1"/>
  <c r="D986" i="1"/>
  <c r="H986" i="1" s="1"/>
  <c r="C986" i="1"/>
  <c r="D985" i="1"/>
  <c r="C985" i="1"/>
  <c r="D984" i="1"/>
  <c r="H984" i="1" s="1"/>
  <c r="C984" i="1"/>
  <c r="D983" i="1"/>
  <c r="H983" i="1" s="1"/>
  <c r="C983" i="1"/>
  <c r="D982" i="1"/>
  <c r="H982" i="1" s="1"/>
  <c r="C982" i="1"/>
  <c r="G981" i="1"/>
  <c r="D981" i="1"/>
  <c r="H981" i="1" s="1"/>
  <c r="C981" i="1"/>
  <c r="D980" i="1"/>
  <c r="H980" i="1" s="1"/>
  <c r="C980" i="1"/>
  <c r="D979" i="1"/>
  <c r="H979" i="1" s="1"/>
  <c r="C979" i="1"/>
  <c r="D978" i="1"/>
  <c r="H978" i="1" s="1"/>
  <c r="C978" i="1"/>
  <c r="D977" i="1"/>
  <c r="C977" i="1"/>
  <c r="D976" i="1"/>
  <c r="H976" i="1" s="1"/>
  <c r="C976" i="1"/>
  <c r="D975" i="1"/>
  <c r="H975" i="1" s="1"/>
  <c r="C975" i="1"/>
  <c r="D974" i="1"/>
  <c r="H974" i="1" s="1"/>
  <c r="C974" i="1"/>
  <c r="G973" i="1"/>
  <c r="D973" i="1"/>
  <c r="H973" i="1" s="1"/>
  <c r="C973" i="1"/>
  <c r="D972" i="1"/>
  <c r="H972" i="1" s="1"/>
  <c r="C972" i="1"/>
  <c r="D971" i="1"/>
  <c r="H971" i="1" s="1"/>
  <c r="C971" i="1"/>
  <c r="D970" i="1"/>
  <c r="H970" i="1" s="1"/>
  <c r="C970" i="1"/>
  <c r="D969" i="1"/>
  <c r="C969" i="1"/>
  <c r="D968" i="1"/>
  <c r="H968" i="1" s="1"/>
  <c r="C968" i="1"/>
  <c r="D967" i="1"/>
  <c r="H967" i="1" s="1"/>
  <c r="C967" i="1"/>
  <c r="D966" i="1"/>
  <c r="H966" i="1" s="1"/>
  <c r="C966" i="1"/>
  <c r="G965" i="1"/>
  <c r="D965" i="1"/>
  <c r="H965" i="1" s="1"/>
  <c r="C965" i="1"/>
  <c r="D964" i="1"/>
  <c r="H964" i="1" s="1"/>
  <c r="C964" i="1"/>
  <c r="D963" i="1"/>
  <c r="H963" i="1" s="1"/>
  <c r="C963" i="1"/>
  <c r="D962" i="1"/>
  <c r="H962" i="1" s="1"/>
  <c r="C962" i="1"/>
  <c r="D961" i="1"/>
  <c r="C961" i="1"/>
  <c r="D960" i="1"/>
  <c r="H960" i="1" s="1"/>
  <c r="C960" i="1"/>
  <c r="D959" i="1"/>
  <c r="H959" i="1" s="1"/>
  <c r="C959" i="1"/>
  <c r="D958" i="1"/>
  <c r="H958" i="1" s="1"/>
  <c r="C958" i="1"/>
  <c r="G957" i="1"/>
  <c r="D957" i="1"/>
  <c r="H957" i="1" s="1"/>
  <c r="C957" i="1"/>
  <c r="D956" i="1"/>
  <c r="H956" i="1" s="1"/>
  <c r="C956" i="1"/>
  <c r="D955" i="1"/>
  <c r="H955" i="1" s="1"/>
  <c r="C955" i="1"/>
  <c r="D954" i="1"/>
  <c r="H954" i="1" s="1"/>
  <c r="C954" i="1"/>
  <c r="D953" i="1"/>
  <c r="C953" i="1"/>
  <c r="D952" i="1"/>
  <c r="H952" i="1" s="1"/>
  <c r="C952" i="1"/>
  <c r="D951" i="1"/>
  <c r="H951" i="1" s="1"/>
  <c r="C951" i="1"/>
  <c r="D950" i="1"/>
  <c r="H950" i="1" s="1"/>
  <c r="C950" i="1"/>
  <c r="G949" i="1"/>
  <c r="D949" i="1"/>
  <c r="H949" i="1" s="1"/>
  <c r="C949" i="1"/>
  <c r="D948" i="1"/>
  <c r="H948" i="1" s="1"/>
  <c r="C948" i="1"/>
  <c r="D947" i="1"/>
  <c r="H947" i="1" s="1"/>
  <c r="C947" i="1"/>
  <c r="D946" i="1"/>
  <c r="H946" i="1" s="1"/>
  <c r="C946" i="1"/>
  <c r="D945" i="1"/>
  <c r="C945" i="1"/>
  <c r="D944" i="1"/>
  <c r="H944" i="1" s="1"/>
  <c r="C944" i="1"/>
  <c r="D943" i="1"/>
  <c r="H943" i="1" s="1"/>
  <c r="C943" i="1"/>
  <c r="D942" i="1"/>
  <c r="H942" i="1" s="1"/>
  <c r="C942" i="1"/>
  <c r="G941" i="1"/>
  <c r="D941" i="1"/>
  <c r="H941" i="1" s="1"/>
  <c r="C941" i="1"/>
  <c r="D940" i="1"/>
  <c r="H940" i="1" s="1"/>
  <c r="C940" i="1"/>
  <c r="D939" i="1"/>
  <c r="H939" i="1" s="1"/>
  <c r="C939" i="1"/>
  <c r="D938" i="1"/>
  <c r="H938" i="1" s="1"/>
  <c r="C938" i="1"/>
  <c r="D937" i="1"/>
  <c r="H937" i="1" s="1"/>
  <c r="C937" i="1"/>
  <c r="D936" i="1"/>
  <c r="C936" i="1"/>
  <c r="D935" i="1"/>
  <c r="H935" i="1" s="1"/>
  <c r="C935" i="1"/>
  <c r="D934" i="1"/>
  <c r="H934" i="1" s="1"/>
  <c r="C934" i="1"/>
  <c r="G933" i="1"/>
  <c r="D933" i="1"/>
  <c r="H933" i="1" s="1"/>
  <c r="C933" i="1"/>
  <c r="D932" i="1"/>
  <c r="H932" i="1" s="1"/>
  <c r="C932" i="1"/>
  <c r="D931" i="1"/>
  <c r="H931" i="1" s="1"/>
  <c r="C931" i="1"/>
  <c r="D930" i="1"/>
  <c r="H930" i="1" s="1"/>
  <c r="C930" i="1"/>
  <c r="D929" i="1"/>
  <c r="C929" i="1"/>
  <c r="D928" i="1"/>
  <c r="G928" i="1" s="1"/>
  <c r="C928" i="1"/>
  <c r="D927" i="1"/>
  <c r="G927" i="1" s="1"/>
  <c r="C927" i="1"/>
  <c r="H926" i="1"/>
  <c r="D926" i="1"/>
  <c r="G926" i="1" s="1"/>
  <c r="C926" i="1"/>
  <c r="D925" i="1"/>
  <c r="G925" i="1" s="1"/>
  <c r="C925" i="1"/>
  <c r="D924" i="1"/>
  <c r="G924" i="1" s="1"/>
  <c r="C924" i="1"/>
  <c r="D923" i="1"/>
  <c r="G923" i="1" s="1"/>
  <c r="C923" i="1"/>
  <c r="H922" i="1"/>
  <c r="D922" i="1"/>
  <c r="G922" i="1" s="1"/>
  <c r="C922" i="1"/>
  <c r="D921" i="1"/>
  <c r="G921" i="1" s="1"/>
  <c r="C921" i="1"/>
  <c r="D920" i="1"/>
  <c r="G920" i="1" s="1"/>
  <c r="C920" i="1"/>
  <c r="D919" i="1"/>
  <c r="G919" i="1" s="1"/>
  <c r="C919" i="1"/>
  <c r="H918" i="1"/>
  <c r="D918" i="1"/>
  <c r="G918" i="1" s="1"/>
  <c r="C918" i="1"/>
  <c r="D917" i="1"/>
  <c r="G917" i="1" s="1"/>
  <c r="C917" i="1"/>
  <c r="D916" i="1"/>
  <c r="G916" i="1" s="1"/>
  <c r="C916" i="1"/>
  <c r="D915" i="1"/>
  <c r="G915" i="1" s="1"/>
  <c r="C915" i="1"/>
  <c r="H914" i="1"/>
  <c r="D914" i="1"/>
  <c r="G914" i="1" s="1"/>
  <c r="C914" i="1"/>
  <c r="D913" i="1"/>
  <c r="G913" i="1" s="1"/>
  <c r="C913" i="1"/>
  <c r="D912" i="1"/>
  <c r="G912" i="1" s="1"/>
  <c r="C912" i="1"/>
  <c r="D911" i="1"/>
  <c r="G911" i="1" s="1"/>
  <c r="C911" i="1"/>
  <c r="H910" i="1"/>
  <c r="D910" i="1"/>
  <c r="G910" i="1" s="1"/>
  <c r="C910" i="1"/>
  <c r="D909" i="1"/>
  <c r="G909" i="1" s="1"/>
  <c r="C909" i="1"/>
  <c r="D908" i="1"/>
  <c r="G908" i="1" s="1"/>
  <c r="C908" i="1"/>
  <c r="D907" i="1"/>
  <c r="G907" i="1" s="1"/>
  <c r="C907" i="1"/>
  <c r="H906" i="1"/>
  <c r="D906" i="1"/>
  <c r="G906" i="1" s="1"/>
  <c r="C906" i="1"/>
  <c r="D905" i="1"/>
  <c r="G905" i="1" s="1"/>
  <c r="C905" i="1"/>
  <c r="D904" i="1"/>
  <c r="G904" i="1" s="1"/>
  <c r="C904" i="1"/>
  <c r="D903" i="1"/>
  <c r="G903" i="1" s="1"/>
  <c r="C903" i="1"/>
  <c r="H902" i="1"/>
  <c r="D902" i="1"/>
  <c r="G902" i="1" s="1"/>
  <c r="C902" i="1"/>
  <c r="D901" i="1"/>
  <c r="G901" i="1" s="1"/>
  <c r="C901" i="1"/>
  <c r="D900" i="1"/>
  <c r="G900" i="1" s="1"/>
  <c r="C900" i="1"/>
  <c r="D899" i="1"/>
  <c r="G899" i="1" s="1"/>
  <c r="C899" i="1"/>
  <c r="H898" i="1"/>
  <c r="D898" i="1"/>
  <c r="G898" i="1" s="1"/>
  <c r="C898" i="1"/>
  <c r="D897" i="1"/>
  <c r="G897" i="1" s="1"/>
  <c r="C897" i="1"/>
  <c r="D896" i="1"/>
  <c r="G896" i="1" s="1"/>
  <c r="C896" i="1"/>
  <c r="D895" i="1"/>
  <c r="G895" i="1" s="1"/>
  <c r="C895" i="1"/>
  <c r="H894" i="1"/>
  <c r="D894" i="1"/>
  <c r="G894" i="1" s="1"/>
  <c r="C894" i="1"/>
  <c r="D893" i="1"/>
  <c r="G893" i="1" s="1"/>
  <c r="C893" i="1"/>
  <c r="D892" i="1"/>
  <c r="G892" i="1" s="1"/>
  <c r="C892" i="1"/>
  <c r="D891" i="1"/>
  <c r="G891" i="1" s="1"/>
  <c r="C891" i="1"/>
  <c r="H890" i="1"/>
  <c r="D890" i="1"/>
  <c r="G890" i="1" s="1"/>
  <c r="C890" i="1"/>
  <c r="D889" i="1"/>
  <c r="G889" i="1" s="1"/>
  <c r="C889" i="1"/>
  <c r="D888" i="1"/>
  <c r="G888" i="1" s="1"/>
  <c r="C888" i="1"/>
  <c r="D887" i="1"/>
  <c r="G887" i="1" s="1"/>
  <c r="C887" i="1"/>
  <c r="H886" i="1"/>
  <c r="D886" i="1"/>
  <c r="G886" i="1" s="1"/>
  <c r="C886" i="1"/>
  <c r="D885" i="1"/>
  <c r="G885" i="1" s="1"/>
  <c r="C885" i="1"/>
  <c r="D884" i="1"/>
  <c r="G884" i="1" s="1"/>
  <c r="C884" i="1"/>
  <c r="D883" i="1"/>
  <c r="G883" i="1" s="1"/>
  <c r="C883" i="1"/>
  <c r="H882" i="1"/>
  <c r="D882" i="1"/>
  <c r="G882" i="1" s="1"/>
  <c r="C882" i="1"/>
  <c r="D881" i="1"/>
  <c r="G881" i="1" s="1"/>
  <c r="C881" i="1"/>
  <c r="D880" i="1"/>
  <c r="G880" i="1" s="1"/>
  <c r="C880" i="1"/>
  <c r="D879" i="1"/>
  <c r="G879" i="1" s="1"/>
  <c r="C879" i="1"/>
  <c r="H878" i="1"/>
  <c r="D878" i="1"/>
  <c r="G878" i="1" s="1"/>
  <c r="C878" i="1"/>
  <c r="D877" i="1"/>
  <c r="G877" i="1" s="1"/>
  <c r="C877" i="1"/>
  <c r="D876" i="1"/>
  <c r="G876" i="1" s="1"/>
  <c r="C876" i="1"/>
  <c r="D875" i="1"/>
  <c r="G875" i="1" s="1"/>
  <c r="C875" i="1"/>
  <c r="H874" i="1"/>
  <c r="D874" i="1"/>
  <c r="G874" i="1" s="1"/>
  <c r="C874" i="1"/>
  <c r="D873" i="1"/>
  <c r="G873" i="1" s="1"/>
  <c r="C873" i="1"/>
  <c r="D872" i="1"/>
  <c r="G872" i="1" s="1"/>
  <c r="C872" i="1"/>
  <c r="D871" i="1"/>
  <c r="G871" i="1" s="1"/>
  <c r="C871" i="1"/>
  <c r="H870" i="1"/>
  <c r="D870" i="1"/>
  <c r="G870" i="1" s="1"/>
  <c r="C870" i="1"/>
  <c r="D869" i="1"/>
  <c r="G869" i="1" s="1"/>
  <c r="C869" i="1"/>
  <c r="D868" i="1"/>
  <c r="G868" i="1" s="1"/>
  <c r="C868" i="1"/>
  <c r="H867" i="1"/>
  <c r="D867" i="1"/>
  <c r="G867" i="1" s="1"/>
  <c r="C867" i="1"/>
  <c r="H866" i="1"/>
  <c r="D866" i="1"/>
  <c r="G866" i="1" s="1"/>
  <c r="C866" i="1"/>
  <c r="D865" i="1"/>
  <c r="G865" i="1" s="1"/>
  <c r="C865" i="1"/>
  <c r="D864" i="1"/>
  <c r="G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G832" i="1"/>
  <c r="D832" i="1"/>
  <c r="H832" i="1" s="1"/>
  <c r="C832" i="1"/>
  <c r="D831" i="1"/>
  <c r="H831" i="1" s="1"/>
  <c r="C831" i="1"/>
  <c r="D830" i="1"/>
  <c r="H830" i="1" s="1"/>
  <c r="C830" i="1"/>
  <c r="D829" i="1"/>
  <c r="H829" i="1" s="1"/>
  <c r="C829" i="1"/>
  <c r="G828" i="1"/>
  <c r="D828" i="1"/>
  <c r="H828" i="1" s="1"/>
  <c r="C828" i="1"/>
  <c r="D827" i="1"/>
  <c r="H827" i="1" s="1"/>
  <c r="C827" i="1"/>
  <c r="D826" i="1"/>
  <c r="H826" i="1" s="1"/>
  <c r="C826" i="1"/>
  <c r="D825" i="1"/>
  <c r="H825" i="1" s="1"/>
  <c r="C825" i="1"/>
  <c r="G824" i="1"/>
  <c r="D824" i="1"/>
  <c r="H824" i="1" s="1"/>
  <c r="C824" i="1"/>
  <c r="D823" i="1"/>
  <c r="H823" i="1" s="1"/>
  <c r="C823" i="1"/>
  <c r="D822" i="1"/>
  <c r="H822" i="1" s="1"/>
  <c r="C822" i="1"/>
  <c r="D821" i="1"/>
  <c r="H821" i="1" s="1"/>
  <c r="C821" i="1"/>
  <c r="G820" i="1"/>
  <c r="D820" i="1"/>
  <c r="H820" i="1" s="1"/>
  <c r="C820" i="1"/>
  <c r="D819" i="1"/>
  <c r="H819" i="1" s="1"/>
  <c r="C819" i="1"/>
  <c r="D818" i="1"/>
  <c r="H818" i="1" s="1"/>
  <c r="C818" i="1"/>
  <c r="D817" i="1"/>
  <c r="H817" i="1" s="1"/>
  <c r="C817" i="1"/>
  <c r="G816" i="1"/>
  <c r="D816" i="1"/>
  <c r="H816" i="1" s="1"/>
  <c r="C816" i="1"/>
  <c r="D815" i="1"/>
  <c r="H815" i="1" s="1"/>
  <c r="C815" i="1"/>
  <c r="D814" i="1"/>
  <c r="H814" i="1" s="1"/>
  <c r="C814" i="1"/>
  <c r="D813" i="1"/>
  <c r="H813" i="1" s="1"/>
  <c r="C813" i="1"/>
  <c r="G812" i="1"/>
  <c r="D812" i="1"/>
  <c r="H812" i="1" s="1"/>
  <c r="C812" i="1"/>
  <c r="D811" i="1"/>
  <c r="H811" i="1" s="1"/>
  <c r="C811" i="1"/>
  <c r="D810" i="1"/>
  <c r="H810" i="1" s="1"/>
  <c r="C810" i="1"/>
  <c r="D809" i="1"/>
  <c r="H809" i="1" s="1"/>
  <c r="C809" i="1"/>
  <c r="G808" i="1"/>
  <c r="D808" i="1"/>
  <c r="H808" i="1" s="1"/>
  <c r="C808" i="1"/>
  <c r="D807" i="1"/>
  <c r="H807" i="1" s="1"/>
  <c r="C807" i="1"/>
  <c r="D806" i="1"/>
  <c r="C806" i="1"/>
  <c r="D805" i="1"/>
  <c r="H805" i="1" s="1"/>
  <c r="C805" i="1"/>
  <c r="G804" i="1"/>
  <c r="D804" i="1"/>
  <c r="H804" i="1" s="1"/>
  <c r="C804" i="1"/>
  <c r="D803" i="1"/>
  <c r="C803" i="1"/>
  <c r="D802" i="1"/>
  <c r="H802" i="1" s="1"/>
  <c r="C802" i="1"/>
  <c r="D801" i="1"/>
  <c r="C801" i="1"/>
  <c r="G800" i="1"/>
  <c r="D800" i="1"/>
  <c r="H800" i="1" s="1"/>
  <c r="C800" i="1"/>
  <c r="D799" i="1"/>
  <c r="C799" i="1"/>
  <c r="D798" i="1"/>
  <c r="H798" i="1" s="1"/>
  <c r="C798" i="1"/>
  <c r="D797" i="1"/>
  <c r="H797" i="1" s="1"/>
  <c r="C797" i="1"/>
  <c r="G796" i="1"/>
  <c r="D796" i="1"/>
  <c r="H796" i="1" s="1"/>
  <c r="C796" i="1"/>
  <c r="D795" i="1"/>
  <c r="H795" i="1" s="1"/>
  <c r="C795" i="1"/>
  <c r="D794" i="1"/>
  <c r="H794" i="1" s="1"/>
  <c r="C794" i="1"/>
  <c r="D793" i="1"/>
  <c r="H793" i="1" s="1"/>
  <c r="C793" i="1"/>
  <c r="G792" i="1"/>
  <c r="D792" i="1"/>
  <c r="H792" i="1" s="1"/>
  <c r="C792" i="1"/>
  <c r="D791" i="1"/>
  <c r="H791" i="1" s="1"/>
  <c r="C791" i="1"/>
  <c r="D790" i="1"/>
  <c r="H790" i="1" s="1"/>
  <c r="C790" i="1"/>
  <c r="D789" i="1"/>
  <c r="H789" i="1" s="1"/>
  <c r="C789" i="1"/>
  <c r="G788" i="1"/>
  <c r="D788" i="1"/>
  <c r="H788" i="1" s="1"/>
  <c r="C788" i="1"/>
  <c r="D787" i="1"/>
  <c r="H787" i="1" s="1"/>
  <c r="C787" i="1"/>
  <c r="D786" i="1"/>
  <c r="H786" i="1" s="1"/>
  <c r="C786" i="1"/>
  <c r="D785" i="1"/>
  <c r="H785" i="1" s="1"/>
  <c r="C785" i="1"/>
  <c r="G784" i="1"/>
  <c r="D784" i="1"/>
  <c r="H784" i="1" s="1"/>
  <c r="C784" i="1"/>
  <c r="D783" i="1"/>
  <c r="H783" i="1" s="1"/>
  <c r="C783" i="1"/>
  <c r="D782" i="1"/>
  <c r="H782" i="1" s="1"/>
  <c r="C782" i="1"/>
  <c r="D781" i="1"/>
  <c r="H781" i="1" s="1"/>
  <c r="C781" i="1"/>
  <c r="G780" i="1"/>
  <c r="D780" i="1"/>
  <c r="H780" i="1" s="1"/>
  <c r="C780" i="1"/>
  <c r="D779" i="1"/>
  <c r="H779" i="1" s="1"/>
  <c r="C779" i="1"/>
  <c r="D778" i="1"/>
  <c r="H778" i="1" s="1"/>
  <c r="C778" i="1"/>
  <c r="D777" i="1"/>
  <c r="H777" i="1" s="1"/>
  <c r="C777" i="1"/>
  <c r="G776" i="1"/>
  <c r="D776" i="1"/>
  <c r="H776" i="1" s="1"/>
  <c r="C776" i="1"/>
  <c r="D775" i="1"/>
  <c r="H775" i="1" s="1"/>
  <c r="C775" i="1"/>
  <c r="D774" i="1"/>
  <c r="H774" i="1" s="1"/>
  <c r="C774" i="1"/>
  <c r="D773" i="1"/>
  <c r="H773" i="1" s="1"/>
  <c r="C773" i="1"/>
  <c r="G772" i="1"/>
  <c r="D772" i="1"/>
  <c r="H772" i="1" s="1"/>
  <c r="C772" i="1"/>
  <c r="D771" i="1"/>
  <c r="H771" i="1" s="1"/>
  <c r="C771" i="1"/>
  <c r="D770" i="1"/>
  <c r="G770" i="1" s="1"/>
  <c r="C770" i="1"/>
  <c r="D769" i="1"/>
  <c r="H769" i="1" s="1"/>
  <c r="C769" i="1"/>
  <c r="D768" i="1"/>
  <c r="H768" i="1" s="1"/>
  <c r="C768" i="1"/>
  <c r="G767" i="1"/>
  <c r="D767" i="1"/>
  <c r="H767" i="1" s="1"/>
  <c r="C767" i="1"/>
  <c r="D766" i="1"/>
  <c r="H766" i="1" s="1"/>
  <c r="C766" i="1"/>
  <c r="D765" i="1"/>
  <c r="H765" i="1" s="1"/>
  <c r="C765" i="1"/>
  <c r="D764" i="1"/>
  <c r="H764" i="1" s="1"/>
  <c r="C764" i="1"/>
  <c r="G763" i="1"/>
  <c r="D763" i="1"/>
  <c r="H763" i="1" s="1"/>
  <c r="C763" i="1"/>
  <c r="D762" i="1"/>
  <c r="H762" i="1" s="1"/>
  <c r="C762" i="1"/>
  <c r="D761" i="1"/>
  <c r="H761" i="1" s="1"/>
  <c r="C761" i="1"/>
  <c r="D760" i="1"/>
  <c r="H760" i="1" s="1"/>
  <c r="C760" i="1"/>
  <c r="G759" i="1"/>
  <c r="D759" i="1"/>
  <c r="H759" i="1" s="1"/>
  <c r="C759" i="1"/>
  <c r="D758" i="1"/>
  <c r="H758" i="1" s="1"/>
  <c r="C758" i="1"/>
  <c r="D757" i="1"/>
  <c r="H757" i="1" s="1"/>
  <c r="C757" i="1"/>
  <c r="D756" i="1"/>
  <c r="H756" i="1" s="1"/>
  <c r="C756" i="1"/>
  <c r="G755" i="1"/>
  <c r="D755" i="1"/>
  <c r="H755" i="1" s="1"/>
  <c r="C755" i="1"/>
  <c r="D754" i="1"/>
  <c r="H754" i="1" s="1"/>
  <c r="C754" i="1"/>
  <c r="D753" i="1"/>
  <c r="H753" i="1" s="1"/>
  <c r="C753" i="1"/>
  <c r="D752" i="1"/>
  <c r="H752" i="1" s="1"/>
  <c r="C752" i="1"/>
  <c r="G751"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H736" i="1" s="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G716" i="1"/>
  <c r="D716" i="1"/>
  <c r="C716" i="1"/>
  <c r="H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D647" i="1"/>
  <c r="H647" i="1" s="1"/>
  <c r="C647" i="1"/>
  <c r="D646" i="1"/>
  <c r="H646" i="1" s="1"/>
  <c r="C646" i="1"/>
  <c r="D645" i="1"/>
  <c r="H645" i="1" s="1"/>
  <c r="C645" i="1"/>
  <c r="C642" i="1"/>
  <c r="C641" i="1"/>
  <c r="H636" i="1"/>
  <c r="G636" i="1"/>
  <c r="D636" i="1"/>
  <c r="C636" i="1"/>
  <c r="H635" i="1"/>
  <c r="G635" i="1"/>
  <c r="D635" i="1"/>
  <c r="C635" i="1"/>
  <c r="H632" i="1"/>
  <c r="G632" i="1"/>
  <c r="D632" i="1"/>
  <c r="C632" i="1"/>
  <c r="H631" i="1"/>
  <c r="G631" i="1"/>
  <c r="D631" i="1"/>
  <c r="C631" i="1"/>
  <c r="H630" i="1"/>
  <c r="G630" i="1"/>
  <c r="D630" i="1"/>
  <c r="C630" i="1"/>
  <c r="D629" i="1"/>
  <c r="H629" i="1" s="1"/>
  <c r="C629" i="1"/>
  <c r="D628" i="1"/>
  <c r="G628" i="1" s="1"/>
  <c r="C628" i="1"/>
  <c r="D627" i="1"/>
  <c r="H627" i="1" s="1"/>
  <c r="C627" i="1"/>
  <c r="D626" i="1"/>
  <c r="G626" i="1" s="1"/>
  <c r="C626" i="1"/>
  <c r="D625" i="1"/>
  <c r="H625" i="1" s="1"/>
  <c r="C625" i="1"/>
  <c r="D624" i="1"/>
  <c r="H624" i="1" s="1"/>
  <c r="C624" i="1"/>
  <c r="D622" i="1"/>
  <c r="H622" i="1" s="1"/>
  <c r="C622" i="1"/>
  <c r="D621" i="1"/>
  <c r="G621" i="1" s="1"/>
  <c r="C621" i="1"/>
  <c r="D620" i="1"/>
  <c r="H620" i="1" s="1"/>
  <c r="C620" i="1"/>
  <c r="D619" i="1"/>
  <c r="G619" i="1" s="1"/>
  <c r="C619" i="1"/>
  <c r="D618" i="1"/>
  <c r="H618" i="1" s="1"/>
  <c r="C618" i="1"/>
  <c r="D617" i="1"/>
  <c r="G617" i="1" s="1"/>
  <c r="C617" i="1"/>
  <c r="H616" i="1"/>
  <c r="G616" i="1"/>
  <c r="D616" i="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D600" i="1"/>
  <c r="H600" i="1" s="1"/>
  <c r="C600" i="1"/>
  <c r="D599" i="1"/>
  <c r="H599" i="1" s="1"/>
  <c r="C599" i="1"/>
  <c r="D598" i="1"/>
  <c r="H598" i="1" s="1"/>
  <c r="C598" i="1"/>
  <c r="C597" i="1"/>
  <c r="D596" i="1"/>
  <c r="H596" i="1" s="1"/>
  <c r="C596" i="1"/>
  <c r="D595" i="1"/>
  <c r="H595" i="1" s="1"/>
  <c r="C595" i="1"/>
  <c r="D594" i="1"/>
  <c r="H594" i="1" s="1"/>
  <c r="C594" i="1"/>
  <c r="D593" i="1"/>
  <c r="H593" i="1" s="1"/>
  <c r="C593" i="1"/>
  <c r="D592" i="1"/>
  <c r="H592" i="1" s="1"/>
  <c r="C592" i="1"/>
  <c r="D590" i="1"/>
  <c r="H590" i="1" s="1"/>
  <c r="C590" i="1"/>
  <c r="D589" i="1"/>
  <c r="G589" i="1" s="1"/>
  <c r="C589" i="1"/>
  <c r="C588" i="1"/>
  <c r="D587" i="1"/>
  <c r="G587" i="1" s="1"/>
  <c r="C587" i="1"/>
  <c r="D586" i="1"/>
  <c r="H586" i="1" s="1"/>
  <c r="C586" i="1"/>
  <c r="D585" i="1"/>
  <c r="G585" i="1" s="1"/>
  <c r="C585" i="1"/>
  <c r="D584" i="1"/>
  <c r="H584" i="1" s="1"/>
  <c r="C584" i="1"/>
  <c r="C583" i="1"/>
  <c r="D582" i="1"/>
  <c r="H582" i="1" s="1"/>
  <c r="C582" i="1"/>
  <c r="D581" i="1"/>
  <c r="G581" i="1" s="1"/>
  <c r="C581" i="1"/>
  <c r="D580" i="1"/>
  <c r="H580" i="1" s="1"/>
  <c r="C580" i="1"/>
  <c r="D579" i="1"/>
  <c r="G579" i="1" s="1"/>
  <c r="C579" i="1"/>
  <c r="C578" i="1"/>
  <c r="D577" i="1"/>
  <c r="G577" i="1" s="1"/>
  <c r="C577" i="1"/>
  <c r="D576" i="1"/>
  <c r="H576" i="1" s="1"/>
  <c r="C576" i="1"/>
  <c r="C575" i="1"/>
  <c r="D574" i="1"/>
  <c r="H574" i="1" s="1"/>
  <c r="C574" i="1"/>
  <c r="D573" i="1"/>
  <c r="G573" i="1" s="1"/>
  <c r="C573" i="1"/>
  <c r="C572" i="1"/>
  <c r="D571" i="1"/>
  <c r="G571" i="1" s="1"/>
  <c r="C571" i="1"/>
  <c r="D570" i="1"/>
  <c r="H570" i="1" s="1"/>
  <c r="C570" i="1"/>
  <c r="C569" i="1"/>
  <c r="D568" i="1"/>
  <c r="H568" i="1" s="1"/>
  <c r="C568" i="1"/>
  <c r="D567" i="1"/>
  <c r="H567" i="1" s="1"/>
  <c r="C567" i="1"/>
  <c r="C566" i="1"/>
  <c r="D564" i="1"/>
  <c r="G564" i="1" s="1"/>
  <c r="C564" i="1"/>
  <c r="D563" i="1"/>
  <c r="G563" i="1" s="1"/>
  <c r="C563" i="1"/>
  <c r="D562" i="1"/>
  <c r="G562" i="1" s="1"/>
  <c r="C562" i="1"/>
  <c r="D561" i="1"/>
  <c r="G561" i="1" s="1"/>
  <c r="C561" i="1"/>
  <c r="D560" i="1"/>
  <c r="G560" i="1" s="1"/>
  <c r="C560" i="1"/>
  <c r="D559" i="1"/>
  <c r="G559" i="1" s="1"/>
  <c r="C559" i="1"/>
  <c r="D558" i="1"/>
  <c r="G558" i="1" s="1"/>
  <c r="C558" i="1"/>
  <c r="D557" i="1"/>
  <c r="G557" i="1" s="1"/>
  <c r="C557" i="1"/>
  <c r="C556" i="1"/>
  <c r="D555" i="1"/>
  <c r="H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D539" i="1"/>
  <c r="H539" i="1" s="1"/>
  <c r="C539" i="1"/>
  <c r="D538" i="1"/>
  <c r="H538" i="1" s="1"/>
  <c r="C538" i="1"/>
  <c r="D537" i="1"/>
  <c r="H537" i="1" s="1"/>
  <c r="C537" i="1"/>
  <c r="C536" i="1"/>
  <c r="D535" i="1"/>
  <c r="H535" i="1" s="1"/>
  <c r="C535" i="1"/>
  <c r="D534" i="1"/>
  <c r="G534" i="1" s="1"/>
  <c r="C534" i="1"/>
  <c r="D533" i="1"/>
  <c r="H533" i="1" s="1"/>
  <c r="C533" i="1"/>
  <c r="D532" i="1"/>
  <c r="G532" i="1" s="1"/>
  <c r="C532" i="1"/>
  <c r="D531" i="1"/>
  <c r="H531" i="1" s="1"/>
  <c r="C531" i="1"/>
  <c r="C530" i="1"/>
  <c r="D528" i="1"/>
  <c r="G528" i="1" s="1"/>
  <c r="C528" i="1"/>
  <c r="D527" i="1"/>
  <c r="G527" i="1" s="1"/>
  <c r="C527" i="1"/>
  <c r="C526" i="1"/>
  <c r="D525" i="1"/>
  <c r="G525" i="1" s="1"/>
  <c r="C525" i="1"/>
  <c r="D524" i="1"/>
  <c r="G524" i="1" s="1"/>
  <c r="C524" i="1"/>
  <c r="C523" i="1"/>
  <c r="D522" i="1"/>
  <c r="G522" i="1" s="1"/>
  <c r="C522" i="1"/>
  <c r="D521" i="1"/>
  <c r="H521" i="1" s="1"/>
  <c r="C521" i="1"/>
  <c r="D520" i="1"/>
  <c r="H520" i="1" s="1"/>
  <c r="C520" i="1"/>
  <c r="D519" i="1"/>
  <c r="G519" i="1" s="1"/>
  <c r="C519" i="1"/>
  <c r="D518" i="1"/>
  <c r="H518" i="1" s="1"/>
  <c r="C518" i="1"/>
  <c r="D517" i="1"/>
  <c r="H517" i="1" s="1"/>
  <c r="C517" i="1"/>
  <c r="C516" i="1"/>
  <c r="D515" i="1"/>
  <c r="H515" i="1" s="1"/>
  <c r="C515" i="1"/>
  <c r="D514" i="1"/>
  <c r="H514" i="1" s="1"/>
  <c r="C514" i="1"/>
  <c r="D513" i="1"/>
  <c r="G513" i="1" s="1"/>
  <c r="C513" i="1"/>
  <c r="D512" i="1"/>
  <c r="H512" i="1" s="1"/>
  <c r="C512" i="1"/>
  <c r="D511" i="1"/>
  <c r="G511" i="1" s="1"/>
  <c r="C511" i="1"/>
  <c r="D510" i="1"/>
  <c r="H510" i="1" s="1"/>
  <c r="C510" i="1"/>
  <c r="D509" i="1"/>
  <c r="H509" i="1" s="1"/>
  <c r="C509" i="1"/>
  <c r="D508" i="1"/>
  <c r="G508" i="1" s="1"/>
  <c r="C508" i="1"/>
  <c r="D507" i="1"/>
  <c r="H507" i="1" s="1"/>
  <c r="C507" i="1"/>
  <c r="D506" i="1"/>
  <c r="H506" i="1" s="1"/>
  <c r="C506" i="1"/>
  <c r="D505" i="1"/>
  <c r="G505" i="1" s="1"/>
  <c r="C505" i="1"/>
  <c r="D504" i="1"/>
  <c r="H504" i="1" s="1"/>
  <c r="C504" i="1"/>
  <c r="D503" i="1"/>
  <c r="H503" i="1" s="1"/>
  <c r="C503" i="1"/>
  <c r="D502" i="1"/>
  <c r="G502" i="1" s="1"/>
  <c r="C502" i="1"/>
  <c r="D501" i="1"/>
  <c r="H501" i="1" s="1"/>
  <c r="C501" i="1"/>
  <c r="D500" i="1"/>
  <c r="H500" i="1" s="1"/>
  <c r="C500" i="1"/>
  <c r="D499" i="1"/>
  <c r="G499" i="1" s="1"/>
  <c r="C499" i="1"/>
  <c r="D498" i="1"/>
  <c r="H498" i="1" s="1"/>
  <c r="C498" i="1"/>
  <c r="D497" i="1"/>
  <c r="H497" i="1" s="1"/>
  <c r="C497"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G472" i="1" s="1"/>
  <c r="C472" i="1"/>
  <c r="D471" i="1"/>
  <c r="H471" i="1" s="1"/>
  <c r="C471" i="1"/>
  <c r="D470" i="1"/>
  <c r="G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D430" i="1"/>
  <c r="G430" i="1" s="1"/>
  <c r="C430" i="1"/>
  <c r="H429" i="1"/>
  <c r="G429" i="1"/>
  <c r="D429" i="1"/>
  <c r="C429" i="1"/>
  <c r="H428" i="1"/>
  <c r="G428" i="1"/>
  <c r="D428" i="1"/>
  <c r="C428" i="1"/>
  <c r="H427" i="1"/>
  <c r="G427" i="1"/>
  <c r="D427" i="1"/>
  <c r="C427" i="1"/>
  <c r="H426" i="1"/>
  <c r="G426" i="1"/>
  <c r="D426" i="1"/>
  <c r="C426" i="1"/>
  <c r="D423" i="1"/>
  <c r="H423" i="1" s="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D373" i="1"/>
  <c r="G373" i="1" s="1"/>
  <c r="C373" i="1"/>
  <c r="H372" i="1"/>
  <c r="D372" i="1"/>
  <c r="G372" i="1" s="1"/>
  <c r="C372" i="1"/>
  <c r="H371" i="1"/>
  <c r="D371" i="1"/>
  <c r="G371" i="1" s="1"/>
  <c r="C371" i="1"/>
  <c r="H370" i="1"/>
  <c r="D370" i="1"/>
  <c r="G370" i="1" s="1"/>
  <c r="C370" i="1"/>
  <c r="D369" i="1"/>
  <c r="H369" i="1" s="1"/>
  <c r="C369" i="1"/>
  <c r="C368" i="1"/>
  <c r="H367" i="1"/>
  <c r="D367" i="1"/>
  <c r="G367" i="1" s="1"/>
  <c r="C367" i="1"/>
  <c r="H366" i="1"/>
  <c r="G366" i="1"/>
  <c r="D366" i="1"/>
  <c r="C366" i="1"/>
  <c r="H365" i="1"/>
  <c r="G365" i="1"/>
  <c r="D365" i="1"/>
  <c r="C365" i="1"/>
  <c r="H364" i="1"/>
  <c r="G364" i="1"/>
  <c r="D364" i="1"/>
  <c r="C364" i="1"/>
  <c r="H363" i="1"/>
  <c r="D363" i="1"/>
  <c r="G363" i="1" s="1"/>
  <c r="C363" i="1"/>
  <c r="H362" i="1"/>
  <c r="G362" i="1"/>
  <c r="D362" i="1"/>
  <c r="C362" i="1"/>
  <c r="C361" i="1"/>
  <c r="H360" i="1"/>
  <c r="D360" i="1"/>
  <c r="G360" i="1" s="1"/>
  <c r="C360" i="1"/>
  <c r="H359" i="1"/>
  <c r="G359" i="1"/>
  <c r="D359" i="1"/>
  <c r="C359" i="1"/>
  <c r="H358" i="1"/>
  <c r="G358" i="1"/>
  <c r="D358" i="1"/>
  <c r="C358" i="1"/>
  <c r="H357" i="1"/>
  <c r="G357" i="1"/>
  <c r="D357" i="1"/>
  <c r="C357" i="1"/>
  <c r="C356" i="1"/>
  <c r="D354" i="1"/>
  <c r="H354" i="1" s="1"/>
  <c r="C354" i="1"/>
  <c r="D353" i="1"/>
  <c r="H353" i="1" s="1"/>
  <c r="C353" i="1"/>
  <c r="H352" i="1"/>
  <c r="G352" i="1"/>
  <c r="D352" i="1"/>
  <c r="C352" i="1"/>
  <c r="H351" i="1"/>
  <c r="G351" i="1"/>
  <c r="D351" i="1"/>
  <c r="C351" i="1"/>
  <c r="C350"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H306" i="1"/>
  <c r="D306" i="1"/>
  <c r="G306" i="1" s="1"/>
  <c r="C306" i="1"/>
  <c r="H305" i="1"/>
  <c r="D305" i="1"/>
  <c r="G305" i="1" s="1"/>
  <c r="C305" i="1"/>
  <c r="C304" i="1"/>
  <c r="D302" i="1"/>
  <c r="H302" i="1" s="1"/>
  <c r="C302" i="1"/>
  <c r="D301" i="1"/>
  <c r="H301" i="1" s="1"/>
  <c r="C301" i="1"/>
  <c r="H300" i="1"/>
  <c r="D300" i="1"/>
  <c r="G300" i="1" s="1"/>
  <c r="C300" i="1"/>
  <c r="H299" i="1"/>
  <c r="D299" i="1"/>
  <c r="G299" i="1" s="1"/>
  <c r="C299" i="1"/>
  <c r="H298" i="1"/>
  <c r="D298" i="1"/>
  <c r="G298" i="1" s="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D287" i="1"/>
  <c r="H287" i="1" s="1"/>
  <c r="C287" i="1"/>
  <c r="D286" i="1"/>
  <c r="H286" i="1" s="1"/>
  <c r="C286" i="1"/>
  <c r="D285" i="1"/>
  <c r="H285" i="1" s="1"/>
  <c r="C285" i="1"/>
  <c r="D284" i="1"/>
  <c r="H284" i="1" s="1"/>
  <c r="C284" i="1"/>
  <c r="D283" i="1"/>
  <c r="G283" i="1" s="1"/>
  <c r="C283" i="1"/>
  <c r="D282" i="1"/>
  <c r="H282" i="1" s="1"/>
  <c r="C282" i="1"/>
  <c r="D281" i="1"/>
  <c r="H281" i="1" s="1"/>
  <c r="C281" i="1"/>
  <c r="D280" i="1"/>
  <c r="G280" i="1" s="1"/>
  <c r="C280" i="1"/>
  <c r="D279" i="1"/>
  <c r="H279" i="1" s="1"/>
  <c r="C279" i="1"/>
  <c r="D278" i="1"/>
  <c r="H278" i="1" s="1"/>
  <c r="C278" i="1"/>
  <c r="D277" i="1"/>
  <c r="H277" i="1" s="1"/>
  <c r="C277" i="1"/>
  <c r="D276" i="1"/>
  <c r="H276" i="1" s="1"/>
  <c r="C276" i="1"/>
  <c r="D275" i="1"/>
  <c r="H275" i="1" s="1"/>
  <c r="C275" i="1"/>
  <c r="D274" i="1"/>
  <c r="H274" i="1" s="1"/>
  <c r="C274" i="1"/>
  <c r="D273" i="1"/>
  <c r="G273" i="1" s="1"/>
  <c r="C273" i="1"/>
  <c r="D272" i="1"/>
  <c r="H272" i="1" s="1"/>
  <c r="C272" i="1"/>
  <c r="D271" i="1"/>
  <c r="H271" i="1" s="1"/>
  <c r="C271" i="1"/>
  <c r="D270" i="1"/>
  <c r="H270" i="1" s="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D241" i="1"/>
  <c r="C241" i="1"/>
  <c r="H241" i="1" s="1"/>
  <c r="D240" i="1"/>
  <c r="C240" i="1"/>
  <c r="H240" i="1" s="1"/>
  <c r="D239" i="1"/>
  <c r="C239" i="1"/>
  <c r="H239" i="1" s="1"/>
  <c r="D238" i="1"/>
  <c r="C238" i="1"/>
  <c r="H238" i="1" s="1"/>
  <c r="H237" i="1"/>
  <c r="G237" i="1"/>
  <c r="D237" i="1"/>
  <c r="C237" i="1"/>
  <c r="H236" i="1"/>
  <c r="G236" i="1"/>
  <c r="D236" i="1"/>
  <c r="C236" i="1"/>
  <c r="H235" i="1"/>
  <c r="G235" i="1"/>
  <c r="D235" i="1"/>
  <c r="C235" i="1"/>
  <c r="H234" i="1"/>
  <c r="G234" i="1"/>
  <c r="D234" i="1"/>
  <c r="C234" i="1"/>
  <c r="H233" i="1"/>
  <c r="G233" i="1"/>
  <c r="D233" i="1"/>
  <c r="C233" i="1"/>
  <c r="D232" i="1"/>
  <c r="G232" i="1" s="1"/>
  <c r="C232" i="1"/>
  <c r="D231" i="1"/>
  <c r="H231" i="1" s="1"/>
  <c r="C231" i="1"/>
  <c r="D230" i="1"/>
  <c r="H230" i="1" s="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D219" i="1"/>
  <c r="H219" i="1" s="1"/>
  <c r="C219" i="1"/>
  <c r="C218" i="1"/>
  <c r="C217" i="1"/>
  <c r="H216" i="1"/>
  <c r="G216" i="1"/>
  <c r="D216" i="1"/>
  <c r="C216" i="1"/>
  <c r="H215" i="1"/>
  <c r="D215" i="1"/>
  <c r="G215" i="1" s="1"/>
  <c r="C215" i="1"/>
  <c r="H214" i="1"/>
  <c r="G214" i="1"/>
  <c r="D214" i="1"/>
  <c r="C214" i="1"/>
  <c r="H213" i="1"/>
  <c r="G213" i="1"/>
  <c r="D213" i="1"/>
  <c r="C213" i="1"/>
  <c r="H212" i="1"/>
  <c r="D212" i="1"/>
  <c r="G212" i="1" s="1"/>
  <c r="C212" i="1"/>
  <c r="H211" i="1"/>
  <c r="D211" i="1"/>
  <c r="G211" i="1" s="1"/>
  <c r="C211" i="1"/>
  <c r="H210" i="1"/>
  <c r="G210" i="1"/>
  <c r="D210" i="1"/>
  <c r="C210" i="1"/>
  <c r="D209" i="1"/>
  <c r="G209" i="1" s="1"/>
  <c r="C209" i="1"/>
  <c r="D208" i="1"/>
  <c r="H208" i="1" s="1"/>
  <c r="C208" i="1"/>
  <c r="D207" i="1"/>
  <c r="G207" i="1" s="1"/>
  <c r="C207" i="1"/>
  <c r="D206" i="1"/>
  <c r="H206" i="1" s="1"/>
  <c r="C206" i="1"/>
  <c r="D205" i="1"/>
  <c r="H205" i="1" s="1"/>
  <c r="C205" i="1"/>
  <c r="D204" i="1"/>
  <c r="G204" i="1" s="1"/>
  <c r="C204" i="1"/>
  <c r="D203" i="1"/>
  <c r="G203" i="1" s="1"/>
  <c r="C203" i="1"/>
  <c r="D202" i="1"/>
  <c r="G202" i="1" s="1"/>
  <c r="C202" i="1"/>
  <c r="D201" i="1"/>
  <c r="G201" i="1" s="1"/>
  <c r="C201" i="1"/>
  <c r="D200" i="1"/>
  <c r="H200" i="1" s="1"/>
  <c r="C200" i="1"/>
  <c r="D199" i="1"/>
  <c r="H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D185" i="1"/>
  <c r="H184" i="1"/>
  <c r="D184" i="1"/>
  <c r="G184" i="1" s="1"/>
  <c r="C184" i="1"/>
  <c r="H183" i="1"/>
  <c r="G183" i="1"/>
  <c r="D183" i="1"/>
  <c r="C183" i="1"/>
  <c r="H182" i="1"/>
  <c r="D182" i="1"/>
  <c r="G182" i="1" s="1"/>
  <c r="C182" i="1"/>
  <c r="H181" i="1"/>
  <c r="G181" i="1"/>
  <c r="D181" i="1"/>
  <c r="C181" i="1"/>
  <c r="D180" i="1"/>
  <c r="H180" i="1" s="1"/>
  <c r="C180" i="1"/>
  <c r="D179" i="1"/>
  <c r="H179" i="1" s="1"/>
  <c r="C179" i="1"/>
  <c r="D178" i="1"/>
  <c r="H178" i="1" s="1"/>
  <c r="C178" i="1"/>
  <c r="D177" i="1"/>
  <c r="H177" i="1" s="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D157" i="1"/>
  <c r="G157" i="1" s="1"/>
  <c r="C157" i="1"/>
  <c r="G156" i="1"/>
  <c r="D156" i="1"/>
  <c r="H156" i="1" s="1"/>
  <c r="C156" i="1"/>
  <c r="H155" i="1"/>
  <c r="G155" i="1"/>
  <c r="D155" i="1"/>
  <c r="C155" i="1"/>
  <c r="H154" i="1"/>
  <c r="D154" i="1"/>
  <c r="G154" i="1" s="1"/>
  <c r="C154" i="1"/>
  <c r="H153" i="1"/>
  <c r="G153" i="1"/>
  <c r="D153" i="1"/>
  <c r="C153" i="1"/>
  <c r="H152" i="1"/>
  <c r="D152" i="1"/>
  <c r="G152" i="1" s="1"/>
  <c r="C152" i="1"/>
  <c r="H151" i="1"/>
  <c r="D151" i="1"/>
  <c r="G151" i="1" s="1"/>
  <c r="C151" i="1"/>
  <c r="D150" i="1"/>
  <c r="H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D134" i="1"/>
  <c r="H134" i="1" s="1"/>
  <c r="C134" i="1"/>
  <c r="D133" i="1"/>
  <c r="G133" i="1" s="1"/>
  <c r="C133" i="1"/>
  <c r="D132" i="1"/>
  <c r="G132" i="1" s="1"/>
  <c r="C132" i="1"/>
  <c r="D131" i="1"/>
  <c r="H131" i="1" s="1"/>
  <c r="C131" i="1"/>
  <c r="C130" i="1"/>
  <c r="D129" i="1"/>
  <c r="H129" i="1" s="1"/>
  <c r="C129" i="1"/>
  <c r="D128" i="1"/>
  <c r="H128" i="1" s="1"/>
  <c r="C128" i="1"/>
  <c r="D127" i="1"/>
  <c r="H127" i="1" s="1"/>
  <c r="C127" i="1"/>
  <c r="D126" i="1"/>
  <c r="H126" i="1" s="1"/>
  <c r="C126" i="1"/>
  <c r="D125" i="1"/>
  <c r="H125" i="1" s="1"/>
  <c r="C125" i="1"/>
  <c r="H124" i="1"/>
  <c r="G124" i="1"/>
  <c r="D124" i="1"/>
  <c r="C124" i="1"/>
  <c r="H123" i="1"/>
  <c r="G123" i="1"/>
  <c r="D123" i="1"/>
  <c r="C123" i="1"/>
  <c r="H122" i="1"/>
  <c r="D122" i="1"/>
  <c r="G122" i="1" s="1"/>
  <c r="C122" i="1"/>
  <c r="D121" i="1"/>
  <c r="H121" i="1" s="1"/>
  <c r="C121" i="1"/>
  <c r="D120" i="1"/>
  <c r="C120" i="1"/>
  <c r="D119" i="1"/>
  <c r="H119" i="1" s="1"/>
  <c r="C119" i="1"/>
  <c r="D118" i="1"/>
  <c r="H118" i="1" s="1"/>
  <c r="C118" i="1"/>
  <c r="D117" i="1"/>
  <c r="H117" i="1" s="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D92" i="1"/>
  <c r="H92" i="1" s="1"/>
  <c r="C92" i="1"/>
  <c r="D91" i="1"/>
  <c r="H91" i="1" s="1"/>
  <c r="C91" i="1"/>
  <c r="D90" i="1"/>
  <c r="H90" i="1" s="1"/>
  <c r="C90" i="1"/>
  <c r="D89" i="1"/>
  <c r="H89" i="1" s="1"/>
  <c r="C89" i="1"/>
  <c r="D88" i="1"/>
  <c r="H88" i="1" s="1"/>
  <c r="C88" i="1"/>
  <c r="C87" i="1"/>
  <c r="D86" i="1"/>
  <c r="H86" i="1" s="1"/>
  <c r="C86" i="1"/>
  <c r="D85" i="1"/>
  <c r="G85" i="1" s="1"/>
  <c r="C85" i="1"/>
  <c r="D84" i="1"/>
  <c r="H84" i="1" s="1"/>
  <c r="C84" i="1"/>
  <c r="D83" i="1"/>
  <c r="H83" i="1" s="1"/>
  <c r="C83" i="1"/>
  <c r="D82" i="1"/>
  <c r="G82" i="1" s="1"/>
  <c r="C82" i="1"/>
  <c r="D81" i="1"/>
  <c r="H81" i="1" s="1"/>
  <c r="C81" i="1"/>
  <c r="D80" i="1"/>
  <c r="G80" i="1" s="1"/>
  <c r="C80" i="1"/>
  <c r="C79" i="1"/>
  <c r="D77" i="1"/>
  <c r="H77" i="1" s="1"/>
  <c r="C77" i="1"/>
  <c r="D76" i="1"/>
  <c r="H76" i="1" s="1"/>
  <c r="C76" i="1"/>
  <c r="D75" i="1"/>
  <c r="H75" i="1" s="1"/>
  <c r="C75" i="1"/>
  <c r="D74" i="1"/>
  <c r="H74" i="1" s="1"/>
  <c r="C74" i="1"/>
  <c r="C73" i="1"/>
  <c r="D72" i="1"/>
  <c r="G72" i="1" s="1"/>
  <c r="C72" i="1"/>
  <c r="D71" i="1"/>
  <c r="H71" i="1" s="1"/>
  <c r="C71" i="1"/>
  <c r="C70" i="1"/>
  <c r="D69" i="1"/>
  <c r="G69" i="1" s="1"/>
  <c r="C69" i="1"/>
  <c r="D68" i="1"/>
  <c r="H68" i="1" s="1"/>
  <c r="C68" i="1"/>
  <c r="C67" i="1"/>
  <c r="D66" i="1"/>
  <c r="H66" i="1" s="1"/>
  <c r="C66" i="1"/>
  <c r="D65" i="1"/>
  <c r="G65" i="1" s="1"/>
  <c r="C65" i="1"/>
  <c r="C64" i="1"/>
  <c r="D63" i="1"/>
  <c r="C63" i="1"/>
  <c r="D62" i="1"/>
  <c r="G62" i="1" s="1"/>
  <c r="C62" i="1"/>
  <c r="D61" i="1"/>
  <c r="H61" i="1" s="1"/>
  <c r="C61" i="1"/>
  <c r="D59" i="1"/>
  <c r="G59" i="1" s="1"/>
  <c r="C59" i="1"/>
  <c r="D58" i="1"/>
  <c r="G58" i="1" s="1"/>
  <c r="C58" i="1"/>
  <c r="C57" i="1"/>
  <c r="D56" i="1"/>
  <c r="H56" i="1" s="1"/>
  <c r="C56" i="1"/>
  <c r="D55" i="1"/>
  <c r="H55" i="1" s="1"/>
  <c r="C55" i="1"/>
  <c r="C54" i="1"/>
  <c r="H53" i="1"/>
  <c r="G53" i="1"/>
  <c r="D53" i="1"/>
  <c r="C53" i="1"/>
  <c r="D52" i="1"/>
  <c r="H52" i="1" s="1"/>
  <c r="C52" i="1"/>
  <c r="D51" i="1"/>
  <c r="H51" i="1" s="1"/>
  <c r="C51" i="1"/>
  <c r="D50" i="1"/>
  <c r="H50" i="1" s="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C35" i="1"/>
  <c r="H34" i="1"/>
  <c r="G34" i="1"/>
  <c r="D34" i="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D18" i="1"/>
  <c r="G18" i="1" s="1"/>
  <c r="C18" i="1"/>
  <c r="H17" i="1"/>
  <c r="D17" i="1"/>
  <c r="G17" i="1" s="1"/>
  <c r="C17" i="1"/>
  <c r="H16" i="1"/>
  <c r="D16" i="1"/>
  <c r="G16" i="1" s="1"/>
  <c r="C16" i="1"/>
  <c r="H15" i="1"/>
  <c r="G15" i="1"/>
  <c r="D15" i="1"/>
  <c r="C15" i="1"/>
  <c r="H14" i="1"/>
  <c r="G14" i="1"/>
  <c r="D14" i="1"/>
  <c r="C14" i="1"/>
  <c r="H13" i="1"/>
  <c r="G13" i="1"/>
  <c r="D13" i="1"/>
  <c r="C13" i="1"/>
  <c r="H12" i="1"/>
  <c r="D12" i="1"/>
  <c r="G12" i="1" s="1"/>
  <c r="C12" i="1"/>
  <c r="H11" i="1"/>
  <c r="G11" i="1"/>
  <c r="D11" i="1"/>
  <c r="C11" i="1"/>
  <c r="H10" i="1"/>
  <c r="G10" i="1"/>
  <c r="D10" i="1"/>
  <c r="C10" i="1"/>
  <c r="H9" i="1"/>
  <c r="G9" i="1"/>
  <c r="D9" i="1"/>
  <c r="C9" i="1"/>
  <c r="H8" i="1"/>
  <c r="G8" i="1"/>
  <c r="D8" i="1"/>
  <c r="C8" i="1"/>
  <c r="H7" i="1"/>
  <c r="G7" i="1"/>
  <c r="D7" i="1"/>
  <c r="C7" i="1"/>
  <c r="H6" i="1"/>
  <c r="G6" i="1"/>
  <c r="D6" i="1"/>
  <c r="C6" i="1"/>
  <c r="H5" i="1"/>
  <c r="D5" i="1"/>
  <c r="G5" i="1" s="1"/>
  <c r="C5" i="1"/>
  <c r="G4" i="1"/>
  <c r="D4" i="1"/>
  <c r="H4" i="1" s="1"/>
  <c r="C4" i="1"/>
  <c r="G1383" i="1" l="1"/>
  <c r="H1383" i="1"/>
  <c r="E324" i="9"/>
  <c r="B324" i="9" s="1"/>
  <c r="E322" i="9"/>
  <c r="B322" i="9" s="1"/>
  <c r="H1542" i="1"/>
  <c r="E6" i="7"/>
  <c r="D1539" i="1" s="1"/>
  <c r="G1301" i="1"/>
  <c r="G1302" i="1"/>
  <c r="E31" i="9"/>
  <c r="B31" i="9" s="1"/>
  <c r="E326" i="9"/>
  <c r="B326" i="9" s="1"/>
  <c r="G1578" i="1"/>
  <c r="I1578" i="1" s="1"/>
  <c r="J1580" i="1"/>
  <c r="G1577" i="1"/>
  <c r="G1580" i="1"/>
  <c r="D38" i="7"/>
  <c r="H1573" i="1"/>
  <c r="H1575" i="1"/>
  <c r="H1572" i="1"/>
  <c r="E38" i="7"/>
  <c r="H1574" i="1"/>
  <c r="G1575" i="1"/>
  <c r="J1573" i="1"/>
  <c r="G1573" i="1"/>
  <c r="I1573" i="1" s="1"/>
  <c r="I1575" i="1"/>
  <c r="H1569" i="1"/>
  <c r="H1564" i="1"/>
  <c r="H1566" i="1"/>
  <c r="I1567" i="1"/>
  <c r="H1568" i="1"/>
  <c r="I1569" i="1"/>
  <c r="H34" i="3"/>
  <c r="C1555" i="1"/>
  <c r="H1555" i="1" s="1"/>
  <c r="C1563" i="1"/>
  <c r="H1563" i="1" s="1"/>
  <c r="J1565" i="1"/>
  <c r="G1565" i="1"/>
  <c r="J1558" i="1"/>
  <c r="J1560" i="1"/>
  <c r="J1562" i="1"/>
  <c r="G1558" i="1"/>
  <c r="I1558" i="1" s="1"/>
  <c r="H1559" i="1"/>
  <c r="G1560" i="1"/>
  <c r="I1560" i="1" s="1"/>
  <c r="H1550" i="1"/>
  <c r="H1552" i="1"/>
  <c r="H1554" i="1"/>
  <c r="I1554" i="1" s="1"/>
  <c r="H1544" i="1"/>
  <c r="H1546" i="1"/>
  <c r="J1543" i="1"/>
  <c r="J1547" i="1"/>
  <c r="H1547" i="1"/>
  <c r="G1547" i="1"/>
  <c r="G1550" i="1"/>
  <c r="I1550" i="1" s="1"/>
  <c r="J1552" i="1"/>
  <c r="D6" i="7"/>
  <c r="G1552" i="1"/>
  <c r="J1542" i="1"/>
  <c r="H1543" i="1"/>
  <c r="I1543" i="1" s="1"/>
  <c r="J1546" i="1"/>
  <c r="G1545" i="1"/>
  <c r="J1544" i="1"/>
  <c r="H1545" i="1"/>
  <c r="G1541" i="1"/>
  <c r="H1541" i="1"/>
  <c r="G1004" i="1"/>
  <c r="G1009" i="1"/>
  <c r="G1008" i="1"/>
  <c r="H929" i="1"/>
  <c r="G929" i="1"/>
  <c r="H873" i="1"/>
  <c r="H881" i="1"/>
  <c r="H893" i="1"/>
  <c r="H897" i="1"/>
  <c r="H901" i="1"/>
  <c r="H905" i="1"/>
  <c r="H921" i="1"/>
  <c r="G972" i="1"/>
  <c r="H945" i="1"/>
  <c r="G945" i="1"/>
  <c r="H877" i="1"/>
  <c r="H885" i="1"/>
  <c r="G98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H864" i="1"/>
  <c r="H868" i="1"/>
  <c r="H872" i="1"/>
  <c r="H876" i="1"/>
  <c r="H880" i="1"/>
  <c r="H884" i="1"/>
  <c r="H888" i="1"/>
  <c r="H892" i="1"/>
  <c r="H896" i="1"/>
  <c r="H900" i="1"/>
  <c r="H904" i="1"/>
  <c r="H908" i="1"/>
  <c r="H912" i="1"/>
  <c r="H916" i="1"/>
  <c r="H920" i="1"/>
  <c r="H924" i="1"/>
  <c r="H928" i="1"/>
  <c r="G937" i="1"/>
  <c r="H953" i="1"/>
  <c r="G953" i="1"/>
  <c r="H969" i="1"/>
  <c r="G969" i="1"/>
  <c r="H985" i="1"/>
  <c r="G985" i="1"/>
  <c r="H1001" i="1"/>
  <c r="G1001" i="1"/>
  <c r="H961" i="1"/>
  <c r="G961" i="1"/>
  <c r="H977" i="1"/>
  <c r="G977" i="1"/>
  <c r="H993" i="1"/>
  <c r="G993" i="1"/>
  <c r="H865" i="1"/>
  <c r="H869" i="1"/>
  <c r="H889" i="1"/>
  <c r="H909" i="1"/>
  <c r="H913" i="1"/>
  <c r="H917" i="1"/>
  <c r="H925" i="1"/>
  <c r="G940" i="1"/>
  <c r="G956" i="1"/>
  <c r="H871" i="1"/>
  <c r="H875" i="1"/>
  <c r="H879" i="1"/>
  <c r="H883" i="1"/>
  <c r="H887" i="1"/>
  <c r="H891" i="1"/>
  <c r="H895" i="1"/>
  <c r="H899" i="1"/>
  <c r="H903" i="1"/>
  <c r="H907" i="1"/>
  <c r="H911" i="1"/>
  <c r="H915" i="1"/>
  <c r="H919" i="1"/>
  <c r="H923" i="1"/>
  <c r="H927" i="1"/>
  <c r="H936" i="1"/>
  <c r="G936" i="1"/>
  <c r="G948" i="1"/>
  <c r="G964" i="1"/>
  <c r="G980" i="1"/>
  <c r="G996" i="1"/>
  <c r="E90" i="9"/>
  <c r="B90" i="9" s="1"/>
  <c r="E94" i="9"/>
  <c r="B94" i="9" s="1"/>
  <c r="E99" i="9"/>
  <c r="B99" i="9" s="1"/>
  <c r="E159" i="9"/>
  <c r="B159" i="9" s="1"/>
  <c r="E163" i="9"/>
  <c r="B163" i="9" s="1"/>
  <c r="E171" i="9"/>
  <c r="B171" i="9" s="1"/>
  <c r="F249" i="9"/>
  <c r="G944" i="1"/>
  <c r="G952" i="1"/>
  <c r="G960" i="1"/>
  <c r="G968" i="1"/>
  <c r="G976" i="1"/>
  <c r="G984" i="1"/>
  <c r="G992" i="1"/>
  <c r="G1000" i="1"/>
  <c r="E86" i="9"/>
  <c r="B86" i="9" s="1"/>
  <c r="E91" i="9"/>
  <c r="B91" i="9" s="1"/>
  <c r="E106" i="9"/>
  <c r="B106" i="9" s="1"/>
  <c r="E126" i="9"/>
  <c r="B126" i="9" s="1"/>
  <c r="B249" i="9"/>
  <c r="F255" i="9"/>
  <c r="B255" i="9" s="1"/>
  <c r="F273" i="9"/>
  <c r="F277" i="9"/>
  <c r="B277" i="9" s="1"/>
  <c r="H799" i="1"/>
  <c r="H806" i="1"/>
  <c r="H801" i="1"/>
  <c r="H803" i="1"/>
  <c r="G750" i="1"/>
  <c r="G758" i="1"/>
  <c r="G766" i="1"/>
  <c r="G779" i="1"/>
  <c r="G783" i="1"/>
  <c r="G791" i="1"/>
  <c r="G795" i="1"/>
  <c r="G799" i="1"/>
  <c r="G811" i="1"/>
  <c r="G815" i="1"/>
  <c r="G823" i="1"/>
  <c r="G827" i="1"/>
  <c r="G831" i="1"/>
  <c r="G739" i="1"/>
  <c r="G740" i="1"/>
  <c r="G741" i="1"/>
  <c r="G742" i="1"/>
  <c r="G743" i="1"/>
  <c r="G744" i="1"/>
  <c r="G745" i="1"/>
  <c r="G746" i="1"/>
  <c r="G747" i="1"/>
  <c r="G748" i="1"/>
  <c r="G749" i="1"/>
  <c r="G753" i="1"/>
  <c r="G757" i="1"/>
  <c r="G761" i="1"/>
  <c r="G765" i="1"/>
  <c r="G769" i="1"/>
  <c r="H770" i="1"/>
  <c r="G774" i="1"/>
  <c r="G778" i="1"/>
  <c r="G782" i="1"/>
  <c r="G786" i="1"/>
  <c r="G790" i="1"/>
  <c r="G794" i="1"/>
  <c r="G798" i="1"/>
  <c r="G802" i="1"/>
  <c r="G806" i="1"/>
  <c r="G810" i="1"/>
  <c r="G814" i="1"/>
  <c r="G818" i="1"/>
  <c r="G822" i="1"/>
  <c r="G826" i="1"/>
  <c r="G830" i="1"/>
  <c r="G754" i="1"/>
  <c r="G762" i="1"/>
  <c r="G771" i="1"/>
  <c r="G775" i="1"/>
  <c r="G787" i="1"/>
  <c r="G803" i="1"/>
  <c r="G807" i="1"/>
  <c r="G819" i="1"/>
  <c r="G752" i="1"/>
  <c r="G756" i="1"/>
  <c r="G760" i="1"/>
  <c r="G764" i="1"/>
  <c r="G768" i="1"/>
  <c r="G773" i="1"/>
  <c r="G777" i="1"/>
  <c r="G781" i="1"/>
  <c r="G785" i="1"/>
  <c r="G789" i="1"/>
  <c r="G793" i="1"/>
  <c r="G797" i="1"/>
  <c r="G801" i="1"/>
  <c r="G805" i="1"/>
  <c r="G809" i="1"/>
  <c r="G813" i="1"/>
  <c r="G817" i="1"/>
  <c r="G821" i="1"/>
  <c r="G825" i="1"/>
  <c r="G829" i="1"/>
  <c r="E61" i="9"/>
  <c r="B61" i="9" s="1"/>
  <c r="G738" i="1"/>
  <c r="H737" i="1"/>
  <c r="G737" i="1"/>
  <c r="E56" i="9"/>
  <c r="B56" i="9" s="1"/>
  <c r="G736" i="1"/>
  <c r="E54" i="9"/>
  <c r="B54" i="9" s="1"/>
  <c r="F239" i="9"/>
  <c r="F236" i="9"/>
  <c r="B236" i="9" s="1"/>
  <c r="E43" i="9"/>
  <c r="B43" i="9" s="1"/>
  <c r="F232" i="9"/>
  <c r="B232" i="9" s="1"/>
  <c r="F234" i="9"/>
  <c r="B234" i="9" s="1"/>
  <c r="F229" i="9"/>
  <c r="B229" i="9" s="1"/>
  <c r="F233" i="9"/>
  <c r="B233" i="9" s="1"/>
  <c r="E26" i="9"/>
  <c r="B26" i="9" s="1"/>
  <c r="E25" i="9"/>
  <c r="B25" i="9" s="1"/>
  <c r="G647" i="1"/>
  <c r="D649" i="1"/>
  <c r="H649" i="1" s="1"/>
  <c r="G416" i="1"/>
  <c r="G415" i="1"/>
  <c r="D421" i="1"/>
  <c r="H421" i="1" s="1"/>
  <c r="H396" i="1"/>
  <c r="G396" i="1"/>
  <c r="G393" i="1"/>
  <c r="H393" i="1"/>
  <c r="H383" i="1"/>
  <c r="G383" i="1"/>
  <c r="D374" i="1"/>
  <c r="E373" i="4"/>
  <c r="D368" i="1" s="1"/>
  <c r="H368" i="1" s="1"/>
  <c r="G369" i="1"/>
  <c r="G361" i="1"/>
  <c r="H361" i="1"/>
  <c r="G302" i="1"/>
  <c r="G301" i="1"/>
  <c r="G423" i="1"/>
  <c r="G421" i="1"/>
  <c r="G422" i="1"/>
  <c r="E648" i="4"/>
  <c r="D642" i="1" s="1"/>
  <c r="G642" i="1" s="1"/>
  <c r="E262" i="4"/>
  <c r="D258" i="1" s="1"/>
  <c r="H258" i="1" s="1"/>
  <c r="D265" i="1"/>
  <c r="G230" i="1"/>
  <c r="G231" i="1"/>
  <c r="H232" i="1"/>
  <c r="H217" i="1"/>
  <c r="G217" i="1"/>
  <c r="D218" i="1"/>
  <c r="G219" i="1"/>
  <c r="F216" i="4"/>
  <c r="B245" i="9"/>
  <c r="G205" i="1"/>
  <c r="G206" i="1"/>
  <c r="G208" i="1"/>
  <c r="E202" i="4"/>
  <c r="D198" i="1" s="1"/>
  <c r="H204" i="1"/>
  <c r="H207" i="1"/>
  <c r="H209" i="1"/>
  <c r="E63" i="9"/>
  <c r="B63" i="9" s="1"/>
  <c r="H201" i="1"/>
  <c r="H202" i="1"/>
  <c r="H203" i="1"/>
  <c r="G199" i="1"/>
  <c r="G200" i="1"/>
  <c r="E58" i="9"/>
  <c r="B58" i="9" s="1"/>
  <c r="E57" i="9"/>
  <c r="B57" i="9" s="1"/>
  <c r="F243" i="9"/>
  <c r="B243" i="9" s="1"/>
  <c r="F241" i="9"/>
  <c r="B241" i="9" s="1"/>
  <c r="D174" i="1"/>
  <c r="H174" i="1" s="1"/>
  <c r="G180" i="1"/>
  <c r="G179" i="1"/>
  <c r="E50" i="9"/>
  <c r="B50" i="9" s="1"/>
  <c r="G178" i="1"/>
  <c r="G177" i="1"/>
  <c r="G174" i="1"/>
  <c r="G176" i="1"/>
  <c r="H166" i="1"/>
  <c r="G166" i="1"/>
  <c r="E164" i="4"/>
  <c r="D160" i="1" s="1"/>
  <c r="F237" i="9"/>
  <c r="B237" i="9" s="1"/>
  <c r="G150" i="1"/>
  <c r="F154" i="4"/>
  <c r="G134" i="1"/>
  <c r="H133" i="1"/>
  <c r="G131" i="1"/>
  <c r="H132" i="1"/>
  <c r="G130" i="1"/>
  <c r="F126" i="4"/>
  <c r="G121" i="1"/>
  <c r="G125" i="1"/>
  <c r="G126" i="1"/>
  <c r="G127" i="1"/>
  <c r="G128" i="1"/>
  <c r="G129" i="1"/>
  <c r="F125" i="4"/>
  <c r="H120" i="1"/>
  <c r="G116" i="1"/>
  <c r="G117" i="1"/>
  <c r="G118" i="1"/>
  <c r="G119" i="1"/>
  <c r="G120" i="1"/>
  <c r="E46" i="9"/>
  <c r="B46" i="9" s="1"/>
  <c r="E106" i="4"/>
  <c r="D102" i="1" s="1"/>
  <c r="E45" i="9"/>
  <c r="B45" i="9" s="1"/>
  <c r="F235" i="9"/>
  <c r="E82" i="4"/>
  <c r="D78" i="1" s="1"/>
  <c r="H59" i="1"/>
  <c r="E33" i="9"/>
  <c r="B33" i="9" s="1"/>
  <c r="E37" i="9"/>
  <c r="B37" i="9" s="1"/>
  <c r="E41" i="9"/>
  <c r="B41" i="9" s="1"/>
  <c r="H58" i="1"/>
  <c r="G64" i="1"/>
  <c r="G66" i="1"/>
  <c r="G68" i="1"/>
  <c r="G70" i="1"/>
  <c r="G71" i="1"/>
  <c r="D87" i="1"/>
  <c r="H63" i="1"/>
  <c r="H65" i="1"/>
  <c r="H67" i="1"/>
  <c r="H69" i="1"/>
  <c r="H72" i="1"/>
  <c r="G74" i="1"/>
  <c r="G75" i="1"/>
  <c r="G76" i="1"/>
  <c r="G77" i="1"/>
  <c r="G88" i="1"/>
  <c r="G89" i="1"/>
  <c r="G90" i="1"/>
  <c r="G91" i="1"/>
  <c r="G92" i="1"/>
  <c r="G93" i="1"/>
  <c r="G56" i="1"/>
  <c r="G73" i="1"/>
  <c r="H73" i="1"/>
  <c r="H57" i="1"/>
  <c r="G57" i="1"/>
  <c r="G81" i="1"/>
  <c r="G84" i="1"/>
  <c r="G79" i="1"/>
  <c r="G83" i="1"/>
  <c r="G86" i="1"/>
  <c r="C60" i="1"/>
  <c r="G60" i="1" s="1"/>
  <c r="H62" i="1"/>
  <c r="H80" i="1"/>
  <c r="H82" i="1"/>
  <c r="H85" i="1"/>
  <c r="E32" i="9"/>
  <c r="B32" i="9" s="1"/>
  <c r="E36" i="9"/>
  <c r="B36" i="9" s="1"/>
  <c r="G61" i="1"/>
  <c r="E49" i="4"/>
  <c r="D45" i="1" s="1"/>
  <c r="F231" i="9"/>
  <c r="B231" i="9" s="1"/>
  <c r="G63" i="1"/>
  <c r="E34" i="9"/>
  <c r="B34" i="9" s="1"/>
  <c r="E39" i="9"/>
  <c r="B39" i="9" s="1"/>
  <c r="G54" i="1"/>
  <c r="G55" i="1"/>
  <c r="G52" i="1"/>
  <c r="G49" i="1"/>
  <c r="G51" i="1"/>
  <c r="G50" i="1"/>
  <c r="H40" i="1"/>
  <c r="G40" i="1"/>
  <c r="E43" i="4"/>
  <c r="D39" i="1" s="1"/>
  <c r="H35" i="1"/>
  <c r="G35" i="1"/>
  <c r="H32" i="1"/>
  <c r="G32" i="1"/>
  <c r="G25" i="1"/>
  <c r="H25" i="1"/>
  <c r="E29" i="9"/>
  <c r="B29" i="9" s="1"/>
  <c r="G19" i="1"/>
  <c r="H19" i="1"/>
  <c r="E7" i="4"/>
  <c r="D3" i="1" s="1"/>
  <c r="G646" i="1"/>
  <c r="G649" i="1"/>
  <c r="G645" i="1"/>
  <c r="E597" i="4"/>
  <c r="D591" i="1" s="1"/>
  <c r="E170" i="9"/>
  <c r="B170" i="9" s="1"/>
  <c r="G615" i="1"/>
  <c r="G618" i="1"/>
  <c r="G620" i="1"/>
  <c r="G622" i="1"/>
  <c r="H617" i="1"/>
  <c r="H619" i="1"/>
  <c r="H621" i="1"/>
  <c r="E167" i="9"/>
  <c r="B167" i="9" s="1"/>
  <c r="G624" i="1"/>
  <c r="G625" i="1"/>
  <c r="G627" i="1"/>
  <c r="G629" i="1"/>
  <c r="H626" i="1"/>
  <c r="H628" i="1"/>
  <c r="H603" i="1"/>
  <c r="G603" i="1"/>
  <c r="H558" i="1"/>
  <c r="H528" i="1"/>
  <c r="H562" i="1"/>
  <c r="E584" i="4"/>
  <c r="D578" i="1" s="1"/>
  <c r="H578" i="1" s="1"/>
  <c r="F281" i="9"/>
  <c r="B281" i="9" s="1"/>
  <c r="F291" i="9"/>
  <c r="E571" i="4"/>
  <c r="D565" i="1" s="1"/>
  <c r="E134" i="9"/>
  <c r="B134" i="9" s="1"/>
  <c r="E138" i="9"/>
  <c r="B138" i="9" s="1"/>
  <c r="E142" i="9"/>
  <c r="B142" i="9" s="1"/>
  <c r="E146" i="9"/>
  <c r="B146" i="9" s="1"/>
  <c r="E150" i="9"/>
  <c r="B150" i="9" s="1"/>
  <c r="E154" i="9"/>
  <c r="B154" i="9" s="1"/>
  <c r="F285" i="9"/>
  <c r="B285" i="9" s="1"/>
  <c r="B289" i="9"/>
  <c r="H527" i="1"/>
  <c r="H557" i="1"/>
  <c r="H560" i="1"/>
  <c r="H564" i="1"/>
  <c r="G567" i="1"/>
  <c r="G568" i="1"/>
  <c r="G592" i="1"/>
  <c r="G593" i="1"/>
  <c r="G594" i="1"/>
  <c r="G595" i="1"/>
  <c r="G596" i="1"/>
  <c r="G597" i="1"/>
  <c r="G598" i="1"/>
  <c r="G599" i="1"/>
  <c r="G600" i="1"/>
  <c r="H561" i="1"/>
  <c r="H524" i="1"/>
  <c r="H559" i="1"/>
  <c r="H563" i="1"/>
  <c r="F279" i="9"/>
  <c r="G570" i="1"/>
  <c r="G572" i="1"/>
  <c r="G574" i="1"/>
  <c r="G576" i="1"/>
  <c r="G578" i="1"/>
  <c r="G580" i="1"/>
  <c r="G582" i="1"/>
  <c r="G584" i="1"/>
  <c r="G586" i="1"/>
  <c r="G588" i="1"/>
  <c r="G590" i="1"/>
  <c r="G545" i="1"/>
  <c r="G546" i="1"/>
  <c r="G547" i="1"/>
  <c r="G548" i="1"/>
  <c r="G549" i="1"/>
  <c r="G550" i="1"/>
  <c r="G551" i="1"/>
  <c r="G552" i="1"/>
  <c r="G553" i="1"/>
  <c r="G554" i="1"/>
  <c r="G555" i="1"/>
  <c r="H571" i="1"/>
  <c r="H573" i="1"/>
  <c r="H575" i="1"/>
  <c r="H577" i="1"/>
  <c r="H579" i="1"/>
  <c r="H581" i="1"/>
  <c r="H583" i="1"/>
  <c r="H585" i="1"/>
  <c r="H587" i="1"/>
  <c r="H589" i="1"/>
  <c r="H525" i="1"/>
  <c r="E140" i="9"/>
  <c r="B140" i="9" s="1"/>
  <c r="E144" i="9"/>
  <c r="B144" i="9" s="1"/>
  <c r="H569" i="1"/>
  <c r="G569" i="1"/>
  <c r="G556" i="1"/>
  <c r="H556" i="1"/>
  <c r="G531" i="1"/>
  <c r="G533" i="1"/>
  <c r="G535" i="1"/>
  <c r="H532" i="1"/>
  <c r="H534" i="1"/>
  <c r="G537" i="1"/>
  <c r="G538" i="1"/>
  <c r="G539" i="1"/>
  <c r="G540" i="1"/>
  <c r="G541" i="1"/>
  <c r="G542" i="1"/>
  <c r="G543" i="1"/>
  <c r="D566" i="1"/>
  <c r="G544" i="1"/>
  <c r="H544" i="1"/>
  <c r="G526" i="1"/>
  <c r="H526" i="1"/>
  <c r="G536" i="1"/>
  <c r="H536" i="1"/>
  <c r="E536" i="4"/>
  <c r="D530" i="1" s="1"/>
  <c r="E132" i="9"/>
  <c r="B132" i="9" s="1"/>
  <c r="E136" i="9"/>
  <c r="B136" i="9" s="1"/>
  <c r="F275" i="9"/>
  <c r="B275" i="9" s="1"/>
  <c r="B273" i="9"/>
  <c r="G523" i="1"/>
  <c r="H523" i="1"/>
  <c r="G491" i="1"/>
  <c r="H491" i="1"/>
  <c r="G497" i="1"/>
  <c r="G498" i="1"/>
  <c r="G500" i="1"/>
  <c r="G501" i="1"/>
  <c r="G503" i="1"/>
  <c r="G504" i="1"/>
  <c r="G506" i="1"/>
  <c r="G507" i="1"/>
  <c r="G509" i="1"/>
  <c r="G510" i="1"/>
  <c r="G512" i="1"/>
  <c r="G514" i="1"/>
  <c r="G515" i="1"/>
  <c r="G517" i="1"/>
  <c r="G518" i="1"/>
  <c r="G520" i="1"/>
  <c r="G521" i="1"/>
  <c r="E491" i="4"/>
  <c r="D485" i="1" s="1"/>
  <c r="H499" i="1"/>
  <c r="H502" i="1"/>
  <c r="H505" i="1"/>
  <c r="H508" i="1"/>
  <c r="H511" i="1"/>
  <c r="H513" i="1"/>
  <c r="H519" i="1"/>
  <c r="H522" i="1"/>
  <c r="E522" i="4"/>
  <c r="D516" i="1" s="1"/>
  <c r="E122" i="9"/>
  <c r="B122" i="9" s="1"/>
  <c r="E130" i="9"/>
  <c r="B130" i="9" s="1"/>
  <c r="E115" i="9"/>
  <c r="B115" i="9" s="1"/>
  <c r="E127" i="9"/>
  <c r="B127" i="9" s="1"/>
  <c r="F259" i="9"/>
  <c r="B259" i="9" s="1"/>
  <c r="F269" i="9"/>
  <c r="B269" i="9" s="1"/>
  <c r="G496" i="1"/>
  <c r="H496" i="1"/>
  <c r="D486" i="1"/>
  <c r="E111" i="9"/>
  <c r="B111" i="9" s="1"/>
  <c r="E119" i="9"/>
  <c r="B119" i="9" s="1"/>
  <c r="E110" i="9"/>
  <c r="B110" i="9" s="1"/>
  <c r="E118" i="9"/>
  <c r="B118" i="9" s="1"/>
  <c r="B257" i="9"/>
  <c r="F263" i="9"/>
  <c r="G479" i="1"/>
  <c r="G480" i="1"/>
  <c r="G481" i="1"/>
  <c r="G482" i="1"/>
  <c r="G483" i="1"/>
  <c r="G484" i="1"/>
  <c r="G471" i="1"/>
  <c r="H470" i="1"/>
  <c r="H472" i="1"/>
  <c r="G474" i="1"/>
  <c r="G475" i="1"/>
  <c r="G476" i="1"/>
  <c r="G477" i="1"/>
  <c r="G478" i="1"/>
  <c r="G467" i="1"/>
  <c r="G468" i="1"/>
  <c r="G469" i="1"/>
  <c r="G464" i="1"/>
  <c r="G465" i="1"/>
  <c r="G466" i="1"/>
  <c r="G460" i="1"/>
  <c r="G461" i="1"/>
  <c r="G462" i="1"/>
  <c r="G463" i="1"/>
  <c r="E103" i="9"/>
  <c r="B103" i="9" s="1"/>
  <c r="E102" i="9"/>
  <c r="B102" i="9" s="1"/>
  <c r="G446" i="1"/>
  <c r="H446" i="1"/>
  <c r="E98" i="9"/>
  <c r="B98" i="9" s="1"/>
  <c r="G439" i="1"/>
  <c r="H439" i="1"/>
  <c r="E431" i="4"/>
  <c r="D425" i="1" s="1"/>
  <c r="B253" i="9"/>
  <c r="E95" i="9"/>
  <c r="B95" i="9" s="1"/>
  <c r="F253" i="9"/>
  <c r="B92" i="9"/>
  <c r="E361" i="4"/>
  <c r="G353" i="1"/>
  <c r="G354" i="1"/>
  <c r="H350" i="1"/>
  <c r="G350" i="1"/>
  <c r="E354" i="4"/>
  <c r="D349" i="1" s="1"/>
  <c r="H344" i="1"/>
  <c r="G344" i="1"/>
  <c r="G322" i="1"/>
  <c r="H322" i="1"/>
  <c r="E321" i="4"/>
  <c r="D316" i="1" s="1"/>
  <c r="E309" i="4"/>
  <c r="E87" i="9"/>
  <c r="B87" i="9" s="1"/>
  <c r="G285" i="1"/>
  <c r="G286" i="1"/>
  <c r="G287" i="1"/>
  <c r="G279" i="1"/>
  <c r="G281" i="1"/>
  <c r="G282" i="1"/>
  <c r="G284" i="1"/>
  <c r="H280" i="1"/>
  <c r="H283" i="1"/>
  <c r="G274" i="1"/>
  <c r="G275" i="1"/>
  <c r="G276" i="1"/>
  <c r="G277" i="1"/>
  <c r="G278" i="1"/>
  <c r="E273" i="4"/>
  <c r="D269" i="1" s="1"/>
  <c r="G270" i="1"/>
  <c r="G271" i="1"/>
  <c r="G272" i="1"/>
  <c r="H273" i="1"/>
  <c r="E83" i="9"/>
  <c r="B83" i="9" s="1"/>
  <c r="F247" i="9"/>
  <c r="E82" i="9"/>
  <c r="B82" i="9" s="1"/>
  <c r="G258" i="1"/>
  <c r="D259" i="1"/>
  <c r="F262" i="4"/>
  <c r="E78" i="9"/>
  <c r="B78" i="9" s="1"/>
  <c r="E77" i="9"/>
  <c r="B77" i="9" s="1"/>
  <c r="H246" i="1"/>
  <c r="G246" i="1"/>
  <c r="E230" i="4"/>
  <c r="D226" i="1" s="1"/>
  <c r="H226" i="1" s="1"/>
  <c r="E70" i="9"/>
  <c r="B70" i="9" s="1"/>
  <c r="E73" i="9"/>
  <c r="B73" i="9" s="1"/>
  <c r="G226" i="1"/>
  <c r="G238" i="1"/>
  <c r="G239" i="1"/>
  <c r="G240" i="1"/>
  <c r="G241" i="1"/>
  <c r="C185" i="1"/>
  <c r="G1393" i="1"/>
  <c r="G1391" i="1"/>
  <c r="H1395" i="1"/>
  <c r="E340" i="9"/>
  <c r="B340" i="9" s="1"/>
  <c r="E333" i="9"/>
  <c r="B333" i="9" s="1"/>
  <c r="G1312" i="1"/>
  <c r="G1313" i="1"/>
  <c r="G1314" i="1"/>
  <c r="G1315" i="1"/>
  <c r="G1316" i="1"/>
  <c r="G1310" i="1"/>
  <c r="E318" i="9"/>
  <c r="B318" i="9" s="1"/>
  <c r="H1317" i="1"/>
  <c r="G1299" i="1"/>
  <c r="G1297" i="1"/>
  <c r="G1296" i="1"/>
  <c r="C1295" i="1"/>
  <c r="G1293" i="1"/>
  <c r="F274" i="5"/>
  <c r="H1281" i="1"/>
  <c r="G1292" i="1"/>
  <c r="G1278" i="1"/>
  <c r="F277" i="5"/>
  <c r="H1282" i="1"/>
  <c r="H1278" i="1"/>
  <c r="G1283" i="1"/>
  <c r="H1268" i="1"/>
  <c r="H1270" i="1"/>
  <c r="H1272" i="1"/>
  <c r="H1274" i="1"/>
  <c r="H1276" i="1"/>
  <c r="H1277" i="1"/>
  <c r="G1270" i="1"/>
  <c r="G1271" i="1"/>
  <c r="G1272" i="1"/>
  <c r="G1273" i="1"/>
  <c r="G1274" i="1"/>
  <c r="G1275" i="1"/>
  <c r="G1276" i="1"/>
  <c r="G1277" i="1"/>
  <c r="G1268" i="1"/>
  <c r="G1269" i="1"/>
  <c r="G1267" i="1"/>
  <c r="E251" i="5"/>
  <c r="G1266" i="1"/>
  <c r="G1264" i="1"/>
  <c r="G1265" i="1"/>
  <c r="G1263" i="1"/>
  <c r="G1260" i="1"/>
  <c r="F256" i="5"/>
  <c r="E303" i="9"/>
  <c r="B303" i="9" s="1"/>
  <c r="F252" i="5"/>
  <c r="G1257" i="1"/>
  <c r="H1256" i="1"/>
  <c r="G1241" i="1"/>
  <c r="H1241" i="1"/>
  <c r="E329" i="9"/>
  <c r="E219" i="5"/>
  <c r="H339" i="9" s="1"/>
  <c r="D1224" i="1"/>
  <c r="G1225" i="1"/>
  <c r="G1226" i="1"/>
  <c r="G1227" i="1"/>
  <c r="G1228" i="1"/>
  <c r="G1229" i="1"/>
  <c r="G1230" i="1"/>
  <c r="G1231" i="1"/>
  <c r="G1232" i="1"/>
  <c r="G1233" i="1"/>
  <c r="G1234" i="1"/>
  <c r="D1223" i="1"/>
  <c r="E320" i="9"/>
  <c r="B320" i="9" s="1"/>
  <c r="E325" i="9"/>
  <c r="B325" i="9" s="1"/>
  <c r="G1220" i="1"/>
  <c r="G1221" i="1"/>
  <c r="H1216" i="1"/>
  <c r="H1219" i="1"/>
  <c r="H1222" i="1"/>
  <c r="H1217" i="1"/>
  <c r="H1215" i="1"/>
  <c r="H338" i="9"/>
  <c r="E338" i="9" s="1"/>
  <c r="B338" i="9" s="1"/>
  <c r="D1207" i="1"/>
  <c r="H1213" i="1"/>
  <c r="D1208" i="1"/>
  <c r="H1209" i="1"/>
  <c r="H1212" i="1"/>
  <c r="H1211" i="1"/>
  <c r="G1205" i="1"/>
  <c r="G1204" i="1"/>
  <c r="G1203" i="1"/>
  <c r="G1201" i="1"/>
  <c r="F197" i="5"/>
  <c r="H1205" i="1"/>
  <c r="H1204" i="1"/>
  <c r="H1200" i="1"/>
  <c r="G1195" i="1"/>
  <c r="G1192" i="1"/>
  <c r="G1197" i="1"/>
  <c r="H1191" i="1"/>
  <c r="H1197" i="1"/>
  <c r="H1196" i="1"/>
  <c r="E178" i="5"/>
  <c r="D1182" i="1" s="1"/>
  <c r="H1182" i="1" s="1"/>
  <c r="H1188" i="1"/>
  <c r="H1185" i="1"/>
  <c r="H1170" i="1"/>
  <c r="E313" i="9"/>
  <c r="H1159" i="1"/>
  <c r="H1155" i="1"/>
  <c r="E312" i="9"/>
  <c r="B312" i="9" s="1"/>
  <c r="F147" i="5"/>
  <c r="H1150" i="1"/>
  <c r="H1149" i="1"/>
  <c r="G1141" i="1"/>
  <c r="H1141" i="1"/>
  <c r="H1143" i="1"/>
  <c r="E135" i="5"/>
  <c r="D1140" i="1" s="1"/>
  <c r="H1140" i="1" s="1"/>
  <c r="H1146" i="1"/>
  <c r="H1142" i="1"/>
  <c r="H1135" i="1"/>
  <c r="H1134" i="1"/>
  <c r="H1126" i="1"/>
  <c r="H1125" i="1"/>
  <c r="H1131" i="1"/>
  <c r="H1130" i="1"/>
  <c r="G1112" i="1"/>
  <c r="G1113" i="1"/>
  <c r="H1114" i="1"/>
  <c r="H1117" i="1"/>
  <c r="H1123" i="1"/>
  <c r="H1122" i="1"/>
  <c r="H1119" i="1"/>
  <c r="G1097" i="1"/>
  <c r="G1099" i="1"/>
  <c r="G1101" i="1"/>
  <c r="G1103" i="1"/>
  <c r="G1105" i="1"/>
  <c r="G1107" i="1"/>
  <c r="G1110" i="1"/>
  <c r="H1096" i="1"/>
  <c r="H1098" i="1"/>
  <c r="H1100" i="1"/>
  <c r="H1102" i="1"/>
  <c r="H1104" i="1"/>
  <c r="H1106" i="1"/>
  <c r="H1108" i="1"/>
  <c r="H1109" i="1"/>
  <c r="H1111" i="1"/>
  <c r="G1093" i="1"/>
  <c r="G1094" i="1"/>
  <c r="G1095" i="1"/>
  <c r="G1092" i="1"/>
  <c r="E307" i="9"/>
  <c r="B307" i="9" s="1"/>
  <c r="G1089" i="1"/>
  <c r="F82" i="5"/>
  <c r="G1087" i="1"/>
  <c r="H1088" i="1"/>
  <c r="G1084" i="1"/>
  <c r="H1083" i="1"/>
  <c r="H1081" i="1"/>
  <c r="G1081" i="1"/>
  <c r="E70" i="5"/>
  <c r="G1076" i="1"/>
  <c r="G1077" i="1"/>
  <c r="F71" i="5"/>
  <c r="D1075" i="1"/>
  <c r="F63" i="5"/>
  <c r="D1050" i="1"/>
  <c r="F35" i="5"/>
  <c r="E12" i="5"/>
  <c r="D1017" i="1" s="1"/>
  <c r="F19" i="5"/>
  <c r="F13" i="5"/>
  <c r="G1013" i="1"/>
  <c r="H1014" i="1"/>
  <c r="G1526" i="1"/>
  <c r="G1527" i="1"/>
  <c r="G1528" i="1"/>
  <c r="G1529" i="1"/>
  <c r="G1530" i="1"/>
  <c r="G1531" i="1"/>
  <c r="G1532" i="1"/>
  <c r="G1533" i="1"/>
  <c r="G1534" i="1"/>
  <c r="G1535" i="1"/>
  <c r="G1536" i="1"/>
  <c r="G1518" i="1"/>
  <c r="G1520" i="1"/>
  <c r="G1521" i="1"/>
  <c r="G1522" i="1"/>
  <c r="G1524" i="1"/>
  <c r="H1519" i="1"/>
  <c r="H1523" i="1"/>
  <c r="H1514" i="1"/>
  <c r="G1514" i="1"/>
  <c r="E114" i="6"/>
  <c r="G1511" i="1"/>
  <c r="G1512" i="1"/>
  <c r="G1513" i="1"/>
  <c r="D1510" i="1"/>
  <c r="G1504" i="1"/>
  <c r="G1505" i="1"/>
  <c r="G1507" i="1"/>
  <c r="G1508" i="1"/>
  <c r="H1503" i="1"/>
  <c r="H1506" i="1"/>
  <c r="H1509" i="1"/>
  <c r="G1495" i="1"/>
  <c r="G1496" i="1"/>
  <c r="G1498" i="1"/>
  <c r="G1499" i="1"/>
  <c r="G1500" i="1"/>
  <c r="G1501" i="1"/>
  <c r="H1497" i="1"/>
  <c r="H1502" i="1"/>
  <c r="G1490" i="1"/>
  <c r="G1491" i="1"/>
  <c r="G1492" i="1"/>
  <c r="G1493" i="1"/>
  <c r="G1494" i="1"/>
  <c r="G1486" i="1"/>
  <c r="G1487" i="1"/>
  <c r="G1489" i="1"/>
  <c r="H1488" i="1"/>
  <c r="H1471" i="1"/>
  <c r="G1471" i="1"/>
  <c r="H1446" i="1"/>
  <c r="G1446" i="1"/>
  <c r="G1439" i="1"/>
  <c r="H1439" i="1"/>
  <c r="H1409" i="1"/>
  <c r="G1409" i="1"/>
  <c r="F13" i="6"/>
  <c r="G1410" i="1"/>
  <c r="G1406" i="1"/>
  <c r="H1407" i="1"/>
  <c r="E5" i="6"/>
  <c r="G1405" i="1"/>
  <c r="G1404" i="1"/>
  <c r="G1402" i="1"/>
  <c r="G1403" i="1"/>
  <c r="H1619" i="1"/>
  <c r="G1614" i="1"/>
  <c r="D25" i="8"/>
  <c r="C1602" i="1" s="1"/>
  <c r="G1602" i="1" s="1"/>
  <c r="H1615" i="1"/>
  <c r="G1681" i="1"/>
  <c r="G1674" i="1"/>
  <c r="H1674" i="1"/>
  <c r="H1675" i="1"/>
  <c r="H1679" i="1"/>
  <c r="G1677" i="1"/>
  <c r="G1669" i="1"/>
  <c r="G1673" i="1"/>
  <c r="H1671" i="1"/>
  <c r="G1665" i="1"/>
  <c r="H1667" i="1"/>
  <c r="G1661" i="1"/>
  <c r="H1659" i="1"/>
  <c r="H1663" i="1"/>
  <c r="G1657" i="1"/>
  <c r="G1654" i="1"/>
  <c r="H1654" i="1"/>
  <c r="H1655" i="1"/>
  <c r="G1649" i="1"/>
  <c r="H1651" i="1"/>
  <c r="G1653" i="1"/>
  <c r="H1647" i="1"/>
  <c r="G1645" i="1"/>
  <c r="H1643" i="1"/>
  <c r="G1641" i="1"/>
  <c r="H1639" i="1"/>
  <c r="G1637" i="1"/>
  <c r="G1633" i="1"/>
  <c r="H1631" i="1"/>
  <c r="G1629" i="1"/>
  <c r="D51" i="8"/>
  <c r="C1628" i="1" s="1"/>
  <c r="H1628" i="1" s="1"/>
  <c r="G1625" i="1"/>
  <c r="H1623" i="1"/>
  <c r="C1634" i="1"/>
  <c r="H1635" i="1"/>
  <c r="H1611" i="1"/>
  <c r="G1613" i="1"/>
  <c r="H1606" i="1"/>
  <c r="H1607" i="1"/>
  <c r="G1605" i="1"/>
  <c r="C1604" i="1"/>
  <c r="H1604" i="1" s="1"/>
  <c r="H1603" i="1"/>
  <c r="G1597" i="1"/>
  <c r="G1601" i="1"/>
  <c r="H1595" i="1"/>
  <c r="H1599" i="1"/>
  <c r="D6" i="8"/>
  <c r="C1583" i="1" s="1"/>
  <c r="G1583" i="1" s="1"/>
  <c r="G1593" i="1"/>
  <c r="H1591" i="1"/>
  <c r="G1589" i="1"/>
  <c r="G1585" i="1"/>
  <c r="H1587" i="1"/>
  <c r="G932" i="1"/>
  <c r="G1116" i="1"/>
  <c r="H1116" i="1"/>
  <c r="H1129" i="1"/>
  <c r="G1132" i="1"/>
  <c r="H1132" i="1"/>
  <c r="H1145" i="1"/>
  <c r="G1148" i="1"/>
  <c r="H1148" i="1"/>
  <c r="H1161" i="1"/>
  <c r="G1164" i="1"/>
  <c r="H1164" i="1"/>
  <c r="H1177" i="1"/>
  <c r="H1187" i="1"/>
  <c r="G1190" i="1"/>
  <c r="H1190" i="1"/>
  <c r="H1203" i="1"/>
  <c r="G1206" i="1"/>
  <c r="H1206" i="1"/>
  <c r="G931" i="1"/>
  <c r="G935" i="1"/>
  <c r="G939" i="1"/>
  <c r="G943" i="1"/>
  <c r="G947" i="1"/>
  <c r="G951" i="1"/>
  <c r="G955" i="1"/>
  <c r="G959" i="1"/>
  <c r="G963" i="1"/>
  <c r="G967" i="1"/>
  <c r="G971" i="1"/>
  <c r="G975" i="1"/>
  <c r="G979" i="1"/>
  <c r="G983" i="1"/>
  <c r="G987" i="1"/>
  <c r="G991" i="1"/>
  <c r="G995" i="1"/>
  <c r="G999" i="1"/>
  <c r="G1003" i="1"/>
  <c r="G1007"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G1128" i="1"/>
  <c r="H1128" i="1"/>
  <c r="G1144" i="1"/>
  <c r="H1144" i="1"/>
  <c r="G1160" i="1"/>
  <c r="H1160" i="1"/>
  <c r="H1173" i="1"/>
  <c r="G1176" i="1"/>
  <c r="H1176" i="1"/>
  <c r="G1186" i="1"/>
  <c r="H1186" i="1"/>
  <c r="H1199" i="1"/>
  <c r="G1202" i="1"/>
  <c r="H1202" i="1"/>
  <c r="G1218" i="1"/>
  <c r="H1218" i="1"/>
  <c r="G930" i="1"/>
  <c r="G934" i="1"/>
  <c r="G938" i="1"/>
  <c r="G942" i="1"/>
  <c r="G946" i="1"/>
  <c r="G950" i="1"/>
  <c r="G954" i="1"/>
  <c r="G958" i="1"/>
  <c r="G962" i="1"/>
  <c r="G966" i="1"/>
  <c r="G970" i="1"/>
  <c r="G974" i="1"/>
  <c r="G978" i="1"/>
  <c r="G982" i="1"/>
  <c r="G986" i="1"/>
  <c r="G990" i="1"/>
  <c r="G994" i="1"/>
  <c r="G998" i="1"/>
  <c r="G1002" i="1"/>
  <c r="G1006" i="1"/>
  <c r="G1010" i="1"/>
  <c r="H1121" i="1"/>
  <c r="G1124" i="1"/>
  <c r="H1124" i="1"/>
  <c r="H1137" i="1"/>
  <c r="H1153" i="1"/>
  <c r="G1156" i="1"/>
  <c r="H1156" i="1"/>
  <c r="H1169" i="1"/>
  <c r="G1172" i="1"/>
  <c r="H1172" i="1"/>
  <c r="H1195" i="1"/>
  <c r="G1198" i="1"/>
  <c r="H1198" i="1"/>
  <c r="G1214" i="1"/>
  <c r="H1214"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G1120" i="1"/>
  <c r="H1120" i="1"/>
  <c r="G1136" i="1"/>
  <c r="H1136" i="1"/>
  <c r="G1152" i="1"/>
  <c r="H1152" i="1"/>
  <c r="G1168" i="1"/>
  <c r="H1168" i="1"/>
  <c r="G1194" i="1"/>
  <c r="H1194" i="1"/>
  <c r="G1210" i="1"/>
  <c r="H1210" i="1"/>
  <c r="I1548" i="1"/>
  <c r="I1580" i="1"/>
  <c r="I1565" i="1"/>
  <c r="D7" i="4"/>
  <c r="D49" i="4"/>
  <c r="E153" i="4"/>
  <c r="D164" i="4"/>
  <c r="F165"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D82" i="4"/>
  <c r="F83" i="4"/>
  <c r="D106" i="4"/>
  <c r="F107" i="4"/>
  <c r="D140" i="4"/>
  <c r="F141" i="4"/>
  <c r="D202" i="4"/>
  <c r="F309" i="4"/>
  <c r="D308" i="4"/>
  <c r="F361" i="4"/>
  <c r="D360"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134" i="4"/>
  <c r="D153" i="4"/>
  <c r="F160" i="4"/>
  <c r="F170" i="4"/>
  <c r="G336" i="9"/>
  <c r="F231" i="4"/>
  <c r="F310" i="4"/>
  <c r="F362" i="4"/>
  <c r="D431" i="4"/>
  <c r="D479" i="4"/>
  <c r="D491" i="4"/>
  <c r="F523" i="4"/>
  <c r="D597" i="4"/>
  <c r="E156" i="9"/>
  <c r="B156" i="9" s="1"/>
  <c r="F8" i="5"/>
  <c r="D12" i="5"/>
  <c r="D70" i="5"/>
  <c r="G315" i="9"/>
  <c r="G316" i="9"/>
  <c r="F181" i="5"/>
  <c r="D219" i="5"/>
  <c r="D251" i="5"/>
  <c r="D255" i="5"/>
  <c r="E296" i="5"/>
  <c r="D1300" i="1" s="1"/>
  <c r="D5" i="6"/>
  <c r="E647" i="4"/>
  <c r="D641" i="1" s="1"/>
  <c r="E314" i="9"/>
  <c r="B314" i="9" s="1"/>
  <c r="H316" i="9"/>
  <c r="H315" i="9"/>
  <c r="D273" i="4"/>
  <c r="D571" i="4"/>
  <c r="D629" i="4"/>
  <c r="E337" i="9"/>
  <c r="B337" i="9" s="1"/>
  <c r="E35" i="6"/>
  <c r="E5" i="7"/>
  <c r="F36" i="6"/>
  <c r="D35" i="6"/>
  <c r="D89" i="6"/>
  <c r="E131" i="9"/>
  <c r="B131" i="9" s="1"/>
  <c r="E135" i="9"/>
  <c r="B135" i="9" s="1"/>
  <c r="E139" i="9"/>
  <c r="B139" i="9" s="1"/>
  <c r="E143" i="9"/>
  <c r="B143" i="9" s="1"/>
  <c r="E147" i="9"/>
  <c r="B147" i="9" s="1"/>
  <c r="D129" i="6"/>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80" i="9"/>
  <c r="H179" i="9"/>
  <c r="I10" i="9"/>
  <c r="D114" i="6"/>
  <c r="B235" i="9"/>
  <c r="B251" i="9"/>
  <c r="B267" i="9"/>
  <c r="B283" i="9"/>
  <c r="B291" i="9"/>
  <c r="E319" i="9"/>
  <c r="B319" i="9" s="1"/>
  <c r="B239" i="9"/>
  <c r="B247" i="9"/>
  <c r="B263" i="9"/>
  <c r="B271" i="9"/>
  <c r="B279" i="9"/>
  <c r="B287" i="9"/>
  <c r="B313" i="9"/>
  <c r="B329" i="9"/>
  <c r="B321" i="9"/>
  <c r="C1571" i="1" l="1"/>
  <c r="H35" i="3"/>
  <c r="I35" i="3"/>
  <c r="D1571" i="1"/>
  <c r="I1552" i="1"/>
  <c r="I1545" i="1"/>
  <c r="D5" i="7"/>
  <c r="C1539" i="1"/>
  <c r="I1541" i="1"/>
  <c r="G368" i="1"/>
  <c r="G374" i="1"/>
  <c r="H374" i="1"/>
  <c r="F373" i="4"/>
  <c r="H642" i="1"/>
  <c r="H265" i="1"/>
  <c r="G265" i="1"/>
  <c r="H218" i="1"/>
  <c r="G218" i="1"/>
  <c r="H87" i="1"/>
  <c r="G87" i="1"/>
  <c r="H60" i="1"/>
  <c r="H39" i="1"/>
  <c r="G39" i="1"/>
  <c r="E6" i="4"/>
  <c r="E422" i="4" s="1"/>
  <c r="H566" i="1"/>
  <c r="G566" i="1"/>
  <c r="G530" i="1"/>
  <c r="H530" i="1"/>
  <c r="E535" i="4"/>
  <c r="G516" i="1"/>
  <c r="H516" i="1"/>
  <c r="G486" i="1"/>
  <c r="H486" i="1"/>
  <c r="E430" i="4"/>
  <c r="D424" i="1" s="1"/>
  <c r="E180" i="9"/>
  <c r="B180" i="9" s="1"/>
  <c r="E360" i="4"/>
  <c r="D355" i="1" s="1"/>
  <c r="D356" i="1"/>
  <c r="G349" i="1"/>
  <c r="H349" i="1"/>
  <c r="H316" i="1"/>
  <c r="G316" i="1"/>
  <c r="E308" i="4"/>
  <c r="D304" i="1"/>
  <c r="H259" i="1"/>
  <c r="G259" i="1"/>
  <c r="H185" i="1"/>
  <c r="G185" i="1"/>
  <c r="E309" i="9"/>
  <c r="B309" i="9" s="1"/>
  <c r="G1295" i="1"/>
  <c r="H1295" i="1"/>
  <c r="I25" i="3"/>
  <c r="D1255" i="1"/>
  <c r="H1224" i="1"/>
  <c r="G1224" i="1"/>
  <c r="G1207" i="1"/>
  <c r="H1207" i="1"/>
  <c r="G1208" i="1"/>
  <c r="H1208" i="1"/>
  <c r="E177" i="5"/>
  <c r="G1182" i="1"/>
  <c r="F178" i="5"/>
  <c r="H336" i="9"/>
  <c r="E336" i="9" s="1"/>
  <c r="B336" i="9" s="1"/>
  <c r="E316" i="9"/>
  <c r="B316" i="9" s="1"/>
  <c r="G1140" i="1"/>
  <c r="E69" i="5"/>
  <c r="E7" i="5"/>
  <c r="I30" i="3"/>
  <c r="E141" i="6"/>
  <c r="D1401" i="1"/>
  <c r="I27" i="3"/>
  <c r="H1602" i="1"/>
  <c r="D45" i="8"/>
  <c r="G1628" i="1"/>
  <c r="H1634" i="1"/>
  <c r="G1634" i="1"/>
  <c r="G1604" i="1"/>
  <c r="D44" i="8"/>
  <c r="H1583" i="1"/>
  <c r="F129" i="6"/>
  <c r="C1525" i="1"/>
  <c r="D1538" i="1"/>
  <c r="I33" i="3"/>
  <c r="F629" i="4"/>
  <c r="C623" i="1"/>
  <c r="F251" i="5"/>
  <c r="H25" i="3"/>
  <c r="C1255" i="1"/>
  <c r="E315" i="9"/>
  <c r="B315" i="9" s="1"/>
  <c r="F479" i="4"/>
  <c r="C473" i="1"/>
  <c r="D529" i="1"/>
  <c r="F7" i="4"/>
  <c r="D6" i="4"/>
  <c r="C3" i="1"/>
  <c r="F89" i="6"/>
  <c r="C1485" i="1"/>
  <c r="F35" i="6"/>
  <c r="H28" i="3"/>
  <c r="C1431" i="1"/>
  <c r="D1431" i="1"/>
  <c r="I28" i="3"/>
  <c r="F571" i="4"/>
  <c r="C565" i="1"/>
  <c r="G348" i="9"/>
  <c r="E348" i="9" s="1"/>
  <c r="D141" i="6"/>
  <c r="F5" i="6"/>
  <c r="H27" i="3"/>
  <c r="C1401" i="1"/>
  <c r="G339" i="9"/>
  <c r="E339" i="9" s="1"/>
  <c r="B339" i="9" s="1"/>
  <c r="F219" i="5"/>
  <c r="C1223" i="1"/>
  <c r="F70" i="5"/>
  <c r="D69" i="5"/>
  <c r="C1075" i="1"/>
  <c r="F597" i="4"/>
  <c r="C591" i="1"/>
  <c r="F431" i="4"/>
  <c r="D430" i="4"/>
  <c r="C425" i="1"/>
  <c r="D177" i="5"/>
  <c r="F647" i="4"/>
  <c r="H24" i="9"/>
  <c r="G24" i="9"/>
  <c r="D152" i="4"/>
  <c r="F153" i="4"/>
  <c r="C149" i="1"/>
  <c r="D417" i="4"/>
  <c r="F308" i="4"/>
  <c r="C303" i="1"/>
  <c r="F140" i="4"/>
  <c r="C136" i="1"/>
  <c r="F82" i="4"/>
  <c r="C78" i="1"/>
  <c r="F164" i="4"/>
  <c r="C160" i="1"/>
  <c r="F114" i="6"/>
  <c r="H30" i="3"/>
  <c r="C1510" i="1"/>
  <c r="E179" i="9"/>
  <c r="B179" i="9" s="1"/>
  <c r="D535" i="4"/>
  <c r="G1300" i="1"/>
  <c r="H1300" i="1"/>
  <c r="F12" i="5"/>
  <c r="C1017" i="1"/>
  <c r="E639" i="4"/>
  <c r="D633" i="1" s="1"/>
  <c r="E152" i="4"/>
  <c r="D149" i="1"/>
  <c r="F228" i="9"/>
  <c r="B228" i="9" s="1"/>
  <c r="F273" i="4"/>
  <c r="C269" i="1"/>
  <c r="G641" i="1"/>
  <c r="H641" i="1"/>
  <c r="F255" i="5"/>
  <c r="C1259" i="1"/>
  <c r="F491" i="4"/>
  <c r="C485" i="1"/>
  <c r="D418" i="4"/>
  <c r="C355" i="1"/>
  <c r="F202" i="4"/>
  <c r="C198" i="1"/>
  <c r="F106" i="4"/>
  <c r="C102" i="1"/>
  <c r="D7" i="5"/>
  <c r="F49" i="4"/>
  <c r="C45" i="1"/>
  <c r="G1571" i="1" l="1"/>
  <c r="H1571" i="1"/>
  <c r="G1539" i="1"/>
  <c r="H1539" i="1"/>
  <c r="C1538" i="1"/>
  <c r="H1538" i="1" s="1"/>
  <c r="H33" i="3"/>
  <c r="G346" i="9"/>
  <c r="E346" i="9" s="1"/>
  <c r="F360" i="4"/>
  <c r="E24" i="9"/>
  <c r="B24" i="9" s="1"/>
  <c r="I17" i="3"/>
  <c r="D2" i="1"/>
  <c r="E640" i="4"/>
  <c r="D634" i="1" s="1"/>
  <c r="H356" i="1"/>
  <c r="G356" i="1"/>
  <c r="G304" i="1"/>
  <c r="H304" i="1"/>
  <c r="D303" i="1"/>
  <c r="H303" i="1" s="1"/>
  <c r="E417" i="4"/>
  <c r="D412" i="1" s="1"/>
  <c r="E418" i="4"/>
  <c r="D413" i="1" s="1"/>
  <c r="D1181" i="1"/>
  <c r="I24" i="3"/>
  <c r="E176" i="5"/>
  <c r="D1180" i="1" s="1"/>
  <c r="I23" i="3"/>
  <c r="D1074" i="1"/>
  <c r="E6" i="5"/>
  <c r="D1011" i="1" s="1"/>
  <c r="I22" i="3"/>
  <c r="D1012" i="1"/>
  <c r="I31" i="3"/>
  <c r="D1537" i="1"/>
  <c r="C1622" i="1"/>
  <c r="H1622" i="1" s="1"/>
  <c r="I40" i="3"/>
  <c r="G343" i="9"/>
  <c r="E343" i="9" s="1"/>
  <c r="B343" i="9" s="1"/>
  <c r="H19" i="9"/>
  <c r="E19" i="9" s="1"/>
  <c r="B19" i="9" s="1"/>
  <c r="I39" i="3"/>
  <c r="G344" i="9"/>
  <c r="E344" i="9" s="1"/>
  <c r="B344" i="9" s="1"/>
  <c r="C1621" i="1"/>
  <c r="K1481" i="9"/>
  <c r="G198" i="1"/>
  <c r="H198" i="1"/>
  <c r="C413" i="1"/>
  <c r="G1510" i="1"/>
  <c r="H1510" i="1"/>
  <c r="G78" i="1"/>
  <c r="H78" i="1"/>
  <c r="G303" i="1"/>
  <c r="G425" i="1"/>
  <c r="H425" i="1"/>
  <c r="G1223" i="1"/>
  <c r="H1223" i="1"/>
  <c r="G565" i="1"/>
  <c r="H565" i="1"/>
  <c r="G1431" i="1"/>
  <c r="H1431" i="1"/>
  <c r="G623" i="1"/>
  <c r="H623" i="1"/>
  <c r="G45" i="1"/>
  <c r="H45" i="1"/>
  <c r="G269" i="1"/>
  <c r="H269" i="1"/>
  <c r="F7" i="5"/>
  <c r="D6" i="5"/>
  <c r="H22" i="3"/>
  <c r="C1012" i="1"/>
  <c r="G485" i="1"/>
  <c r="H485" i="1"/>
  <c r="H1017" i="1"/>
  <c r="G1017" i="1"/>
  <c r="D640" i="4"/>
  <c r="F535" i="4"/>
  <c r="C529" i="1"/>
  <c r="E643" i="4"/>
  <c r="D417" i="1"/>
  <c r="G149" i="1"/>
  <c r="H149" i="1"/>
  <c r="F430" i="4"/>
  <c r="D639" i="4"/>
  <c r="C424" i="1"/>
  <c r="G1075" i="1"/>
  <c r="H1075" i="1"/>
  <c r="G3" i="1"/>
  <c r="H3" i="1"/>
  <c r="G1255" i="1"/>
  <c r="H1255" i="1"/>
  <c r="G102" i="1"/>
  <c r="H102" i="1"/>
  <c r="G355" i="1"/>
  <c r="H355" i="1"/>
  <c r="G1622" i="1"/>
  <c r="E299" i="4"/>
  <c r="I18" i="3"/>
  <c r="D148" i="1"/>
  <c r="G136" i="1"/>
  <c r="H136" i="1"/>
  <c r="F417" i="4"/>
  <c r="C412" i="1"/>
  <c r="F69" i="5"/>
  <c r="H23" i="3"/>
  <c r="C1074" i="1"/>
  <c r="F141" i="6"/>
  <c r="H31" i="3"/>
  <c r="C1537" i="1"/>
  <c r="D422" i="4"/>
  <c r="F6" i="4"/>
  <c r="H17" i="3"/>
  <c r="C2" i="1"/>
  <c r="G473" i="1"/>
  <c r="H473" i="1"/>
  <c r="G1525" i="1"/>
  <c r="H1525" i="1"/>
  <c r="G1259" i="1"/>
  <c r="H1259" i="1"/>
  <c r="G160" i="1"/>
  <c r="H160" i="1"/>
  <c r="D299" i="4"/>
  <c r="H18" i="3"/>
  <c r="F152" i="4"/>
  <c r="C148" i="1"/>
  <c r="D176" i="5"/>
  <c r="F177" i="5"/>
  <c r="H24" i="3"/>
  <c r="C1181" i="1"/>
  <c r="G591" i="1"/>
  <c r="H591" i="1"/>
  <c r="G1401" i="1"/>
  <c r="H9" i="3"/>
  <c r="H1401" i="1"/>
  <c r="E347" i="9"/>
  <c r="B348" i="9"/>
  <c r="G1485" i="1"/>
  <c r="H1485" i="1"/>
  <c r="G1538" i="1"/>
  <c r="E345" i="9" l="1"/>
  <c r="I10" i="3" s="1"/>
  <c r="B346" i="9"/>
  <c r="F418" i="4"/>
  <c r="H299" i="9"/>
  <c r="H1621" i="1"/>
  <c r="E342" i="9"/>
  <c r="H11" i="3"/>
  <c r="N3" i="9" s="1"/>
  <c r="G1621" i="1"/>
  <c r="D637" i="1"/>
  <c r="F640" i="4"/>
  <c r="C634" i="1"/>
  <c r="G413" i="1"/>
  <c r="H413" i="1"/>
  <c r="F176" i="5"/>
  <c r="C1180" i="1"/>
  <c r="D423" i="4"/>
  <c r="D301" i="4"/>
  <c r="F299" i="4"/>
  <c r="C295" i="1"/>
  <c r="D424" i="4"/>
  <c r="F422" i="4"/>
  <c r="D643" i="4"/>
  <c r="C417" i="1"/>
  <c r="G412" i="1"/>
  <c r="H412" i="1"/>
  <c r="E301" i="4"/>
  <c r="D297" i="1" s="1"/>
  <c r="E423" i="4"/>
  <c r="D295" i="1"/>
  <c r="E300" i="4"/>
  <c r="D296" i="1" s="1"/>
  <c r="G1012" i="1"/>
  <c r="H1012" i="1"/>
  <c r="K3" i="9"/>
  <c r="I9" i="3"/>
  <c r="G1181" i="1"/>
  <c r="H1181" i="1"/>
  <c r="G148" i="1"/>
  <c r="H148" i="1"/>
  <c r="G2" i="1"/>
  <c r="H2" i="1"/>
  <c r="D300" i="4"/>
  <c r="H1074" i="1"/>
  <c r="G1074" i="1"/>
  <c r="G424" i="1"/>
  <c r="H424" i="1"/>
  <c r="G529" i="1"/>
  <c r="H529" i="1"/>
  <c r="G1537" i="1"/>
  <c r="H1537" i="1"/>
  <c r="F639" i="4"/>
  <c r="C633" i="1"/>
  <c r="G306" i="9"/>
  <c r="E306" i="9" s="1"/>
  <c r="B306" i="9" s="1"/>
  <c r="G299" i="9"/>
  <c r="F6" i="5"/>
  <c r="C1011" i="1"/>
  <c r="E299" i="9" l="1"/>
  <c r="I11" i="3"/>
  <c r="F300" i="4"/>
  <c r="C296" i="1"/>
  <c r="F301" i="4"/>
  <c r="C297" i="1"/>
  <c r="C419" i="1"/>
  <c r="D644" i="4"/>
  <c r="D425" i="4"/>
  <c r="F423" i="4"/>
  <c r="C418" i="1"/>
  <c r="G20" i="9"/>
  <c r="B299" i="9"/>
  <c r="H8" i="3"/>
  <c r="G1011" i="1"/>
  <c r="H1011" i="1"/>
  <c r="G633" i="1"/>
  <c r="H633" i="1"/>
  <c r="E425" i="4"/>
  <c r="D420" i="1" s="1"/>
  <c r="E644" i="4"/>
  <c r="D418" i="1"/>
  <c r="H20" i="9"/>
  <c r="E424" i="4"/>
  <c r="D419" i="1" s="1"/>
  <c r="G417" i="1"/>
  <c r="H417" i="1"/>
  <c r="G295" i="1"/>
  <c r="H295" i="1"/>
  <c r="G1180" i="1"/>
  <c r="H1180" i="1"/>
  <c r="G634" i="1"/>
  <c r="H634" i="1"/>
  <c r="D645" i="4"/>
  <c r="F643" i="4"/>
  <c r="C637" i="1"/>
  <c r="E20" i="9" l="1"/>
  <c r="B20" i="9" s="1"/>
  <c r="D646" i="4"/>
  <c r="D649" i="4" s="1"/>
  <c r="F644" i="4"/>
  <c r="C638" i="1"/>
  <c r="M3" i="9"/>
  <c r="G418" i="1"/>
  <c r="H418" i="1"/>
  <c r="G419" i="1"/>
  <c r="H419" i="1"/>
  <c r="F424" i="4"/>
  <c r="G296" i="1"/>
  <c r="H296" i="1"/>
  <c r="G637" i="1"/>
  <c r="H637" i="1"/>
  <c r="C639" i="1"/>
  <c r="E646" i="4"/>
  <c r="D638" i="1"/>
  <c r="E645" i="4"/>
  <c r="F645" i="4" s="1"/>
  <c r="F425" i="4"/>
  <c r="C420" i="1"/>
  <c r="G297" i="1"/>
  <c r="H297" i="1"/>
  <c r="G638" i="1" l="1"/>
  <c r="H638" i="1"/>
  <c r="H19" i="3"/>
  <c r="C643" i="1"/>
  <c r="F646" i="4"/>
  <c r="D650" i="4"/>
  <c r="C640" i="1"/>
  <c r="E649" i="4"/>
  <c r="D639" i="1"/>
  <c r="G420" i="1"/>
  <c r="H420" i="1"/>
  <c r="E650" i="4"/>
  <c r="D640" i="1"/>
  <c r="H334" i="9"/>
  <c r="G334" i="9"/>
  <c r="E334" i="9" l="1"/>
  <c r="B334" i="9" s="1"/>
  <c r="I20" i="3"/>
  <c r="D644" i="1"/>
  <c r="I19" i="3"/>
  <c r="D643" i="1"/>
  <c r="G643" i="1" s="1"/>
  <c r="G297" i="9"/>
  <c r="E297" i="9" s="1"/>
  <c r="B297" i="9" s="1"/>
  <c r="G640" i="1"/>
  <c r="H640" i="1"/>
  <c r="H639" i="1"/>
  <c r="F650" i="4"/>
  <c r="H20" i="3"/>
  <c r="C644" i="1"/>
  <c r="F649" i="4"/>
  <c r="G639" i="1"/>
  <c r="H7" i="3" l="1"/>
  <c r="J3" i="9" s="1"/>
  <c r="E298" i="9"/>
  <c r="G644" i="1"/>
  <c r="H644" i="1"/>
  <c r="H643" i="1"/>
  <c r="I8" i="3" l="1"/>
  <c r="G295" i="9"/>
  <c r="L293" i="9"/>
  <c r="F293" i="9" s="1"/>
  <c r="H295" i="9"/>
  <c r="H18" i="9"/>
  <c r="G18" i="9"/>
  <c r="G22" i="9"/>
  <c r="J7" i="9"/>
  <c r="I12" i="9"/>
  <c r="J8" i="9"/>
  <c r="G15" i="9"/>
  <c r="I6" i="9"/>
  <c r="K12" i="9"/>
  <c r="G17" i="9"/>
  <c r="J6" i="9"/>
  <c r="I11" i="9"/>
  <c r="H17" i="9"/>
  <c r="I8" i="9"/>
  <c r="M15" i="9"/>
  <c r="I9" i="9"/>
  <c r="H16" i="9"/>
  <c r="K8" i="9"/>
  <c r="J13" i="9"/>
  <c r="I7" i="9"/>
  <c r="K13" i="9"/>
  <c r="K10" i="9"/>
  <c r="G16" i="9"/>
  <c r="H21" i="9"/>
  <c r="I5" i="9"/>
  <c r="K11" i="9"/>
  <c r="J17" i="9"/>
  <c r="J9" i="9"/>
  <c r="H15" i="9"/>
  <c r="K9" i="9"/>
  <c r="L15" i="9"/>
  <c r="G21" i="9"/>
  <c r="I13" i="9"/>
  <c r="K6" i="9"/>
  <c r="J11" i="9"/>
  <c r="I17" i="9"/>
  <c r="H22" i="9"/>
  <c r="K7" i="9"/>
  <c r="J12" i="9"/>
  <c r="J5" i="9"/>
  <c r="L16" i="9"/>
  <c r="K5" i="9"/>
  <c r="J10" i="9"/>
  <c r="M16" i="9"/>
  <c r="E295" i="9" l="1"/>
  <c r="E23" i="9" s="1"/>
  <c r="E21" i="9"/>
  <c r="B21" i="9" s="1"/>
  <c r="F15" i="9"/>
  <c r="F16" i="9"/>
  <c r="E13" i="9"/>
  <c r="B13" i="9" s="1"/>
  <c r="E5" i="9"/>
  <c r="B5" i="9" s="1"/>
  <c r="E10" i="9"/>
  <c r="B10" i="9" s="1"/>
  <c r="E12" i="9"/>
  <c r="B12" i="9" s="1"/>
  <c r="E7" i="9"/>
  <c r="B7" i="9" s="1"/>
  <c r="E9" i="9"/>
  <c r="B9" i="9" s="1"/>
  <c r="E11" i="9"/>
  <c r="B11" i="9" s="1"/>
  <c r="E6" i="9"/>
  <c r="B6" i="9" s="1"/>
  <c r="E16" i="9"/>
  <c r="E15" i="9"/>
  <c r="E22" i="9"/>
  <c r="B22" i="9" s="1"/>
  <c r="B293" i="9"/>
  <c r="F23" i="9"/>
  <c r="E8" i="9"/>
  <c r="B8" i="9" s="1"/>
  <c r="E17" i="9"/>
  <c r="B17" i="9" s="1"/>
  <c r="E18" i="9"/>
  <c r="B18" i="9" s="1"/>
  <c r="B295" i="9"/>
  <c r="I7" i="3" l="1"/>
  <c r="F14" i="9"/>
  <c r="F3" i="9" s="1"/>
  <c r="B16" i="9"/>
  <c r="B15" i="9"/>
  <c r="E14" i="9"/>
  <c r="E4" i="9"/>
  <c r="E3" i="9" l="1"/>
  <c r="I13" i="3"/>
</calcChain>
</file>

<file path=xl/sharedStrings.xml><?xml version="1.0" encoding="utf-8"?>
<sst xmlns="http://schemas.openxmlformats.org/spreadsheetml/2006/main" count="4733" uniqueCount="3656">
  <si>
    <t>Obveznik:</t>
  </si>
  <si>
    <t>6099 - DRŽAVNI ZAVOD ZA STATISTIKU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</si>
  <si>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</si>
  <si>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</si>
  <si>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</si>
  <si>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</si>
  <si>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</si>
  <si>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</si>
  <si>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</si>
  <si>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</si>
  <si>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</si>
  <si>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</si>
  <si>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</si>
  <si>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</si>
  <si>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</si>
  <si>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</si>
  <si>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</si>
  <si>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</si>
  <si>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</si>
  <si>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</si>
  <si>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</si>
  <si>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</si>
  <si>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</si>
  <si>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</si>
  <si>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</si>
  <si>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</si>
  <si>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</si>
  <si>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</si>
  <si>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</si>
  <si>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</si>
  <si>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</si>
  <si>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</si>
  <si>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</si>
  <si>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</si>
  <si>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</si>
  <si>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</si>
  <si>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</si>
  <si>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</si>
  <si>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</si>
  <si>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</si>
  <si>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</si>
  <si>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</si>
  <si>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</si>
  <si>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</si>
  <si>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</si>
  <si>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</si>
  <si>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</si>
  <si>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</si>
  <si>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</si>
  <si>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</si>
  <si>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</si>
  <si>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</si>
  <si>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</si>
  <si>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</si>
  <si>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</si>
  <si>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</si>
  <si>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</si>
  <si>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</si>
  <si>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</si>
  <si>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</si>
  <si>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</si>
  <si>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</si>
  <si>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</si>
  <si>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</si>
  <si>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</si>
  <si>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</si>
  <si>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</si>
  <si>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</si>
  <si>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</si>
  <si>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</si>
  <si>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</si>
  <si>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</si>
  <si>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</si>
  <si>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</si>
  <si>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</si>
  <si>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</si>
  <si>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</si>
  <si>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</si>
  <si>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</si>
  <si>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</si>
  <si>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</si>
  <si>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</si>
  <si>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</si>
  <si>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</si>
  <si>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</si>
  <si>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</si>
  <si>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</si>
  <si>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</si>
  <si>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</si>
  <si>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</si>
  <si>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</si>
  <si>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</si>
  <si>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</si>
  <si>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</si>
  <si>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</si>
  <si>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</si>
  <si>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</si>
  <si>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</si>
  <si>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</si>
  <si>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</si>
  <si>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</si>
  <si>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</si>
  <si>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</si>
  <si>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</si>
  <si>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</si>
  <si>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</si>
  <si>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</si>
  <si>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</si>
  <si>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</si>
  <si>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</si>
  <si>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</si>
  <si>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</si>
  <si>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</si>
  <si>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</si>
  <si>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</si>
  <si>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</si>
  <si>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</si>
  <si>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</si>
  <si>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</si>
  <si>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</si>
  <si>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</si>
  <si>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</si>
  <si>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</si>
  <si>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</si>
  <si>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</si>
  <si>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</si>
  <si>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</si>
  <si>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</si>
  <si>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</si>
  <si>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</si>
  <si>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</si>
  <si>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</si>
  <si>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</si>
  <si>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</si>
  <si>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</si>
  <si>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</si>
  <si>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</si>
  <si>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</si>
  <si>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</si>
  <si>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</si>
  <si>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</si>
  <si>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</si>
  <si>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</si>
  <si>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</si>
  <si>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</si>
  <si>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</si>
  <si>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</si>
  <si>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</si>
  <si>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</si>
  <si>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</si>
  <si>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</si>
  <si>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</si>
  <si>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</si>
  <si>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</si>
  <si>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</si>
  <si>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</si>
  <si>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</si>
  <si>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</si>
  <si>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</si>
  <si>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</si>
  <si>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</si>
  <si>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</si>
  <si>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</si>
  <si>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</si>
  <si>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</si>
  <si>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</si>
  <si>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</si>
  <si>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</si>
  <si>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</si>
  <si>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</si>
  <si>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</si>
  <si>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</si>
  <si>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</si>
  <si>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</si>
  <si>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</si>
  <si>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</si>
  <si>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</si>
  <si>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</si>
  <si>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</si>
  <si>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</si>
  <si>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</si>
  <si>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</si>
  <si>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</si>
  <si>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</si>
  <si>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</si>
  <si>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</si>
  <si>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</si>
  <si>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</si>
  <si>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</si>
  <si>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</si>
  <si>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</si>
  <si>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</si>
  <si>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</si>
  <si>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</si>
  <si>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</si>
  <si>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</si>
  <si>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</si>
  <si>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</si>
  <si>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</si>
  <si>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</si>
  <si>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</si>
  <si>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</si>
  <si>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</si>
  <si>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</si>
  <si>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</si>
  <si>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</si>
  <si>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</si>
  <si>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</si>
  <si>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</si>
  <si>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</si>
  <si>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</si>
  <si>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</si>
  <si>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</si>
  <si>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</si>
  <si>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</si>
  <si>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</si>
  <si>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</si>
  <si>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</si>
  <si>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</si>
  <si>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</si>
  <si>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</si>
  <si>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</si>
  <si>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</si>
  <si>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</si>
  <si>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</si>
  <si>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</si>
  <si>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</si>
  <si>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</si>
  <si>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</si>
  <si>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</si>
  <si>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</si>
  <si>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</si>
  <si>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</si>
  <si>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</si>
  <si>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</si>
  <si>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</si>
  <si>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</si>
  <si>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</si>
  <si>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</si>
  <si>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</si>
  <si>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</si>
  <si>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</si>
  <si>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</si>
  <si>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</si>
  <si>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</si>
  <si>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</si>
  <si>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</si>
  <si>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</si>
  <si>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</si>
  <si>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</si>
  <si>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</si>
  <si>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</si>
  <si>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</si>
  <si>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</si>
  <si>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</si>
  <si>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</si>
  <si>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</si>
  <si>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</si>
  <si>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</si>
  <si>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</si>
  <si>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</si>
  <si>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</si>
  <si>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</si>
  <si>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</si>
  <si>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</si>
  <si>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</si>
  <si>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</si>
  <si>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</si>
  <si>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</si>
  <si>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</si>
  <si>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</si>
  <si>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</si>
  <si>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</si>
  <si>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</si>
  <si>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</si>
  <si>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</si>
  <si>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</si>
  <si>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</si>
  <si>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</si>
  <si>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</si>
  <si>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</si>
  <si>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</si>
  <si>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</si>
  <si>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</si>
  <si>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</si>
  <si>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</si>
  <si>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</si>
  <si>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</si>
  <si>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</si>
  <si>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</si>
  <si>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</si>
  <si>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</si>
  <si>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</si>
  <si>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</si>
  <si>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</si>
  <si>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</si>
  <si>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</si>
  <si>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</si>
  <si>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</si>
  <si>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</si>
  <si>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</si>
  <si>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</si>
  <si>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</si>
  <si>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</si>
  <si>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</si>
  <si>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</si>
  <si>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</si>
  <si>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</si>
  <si>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</si>
  <si>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</si>
  <si>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</si>
  <si>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</si>
  <si>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</si>
  <si>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</si>
  <si>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</si>
  <si>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</si>
  <si>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</si>
  <si>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</si>
  <si>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</si>
  <si>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</si>
  <si>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</si>
  <si>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</si>
  <si>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</si>
  <si>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</si>
  <si>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</si>
  <si>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</si>
  <si>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</si>
  <si>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</si>
  <si>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</si>
  <si>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</si>
  <si>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</si>
  <si>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</si>
  <si>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</si>
  <si>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</si>
  <si>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</si>
  <si>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</si>
  <si>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</si>
  <si>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</si>
  <si>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</si>
  <si>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</si>
  <si>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</si>
  <si>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</si>
  <si>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</si>
  <si>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</si>
  <si>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</si>
  <si>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</si>
  <si>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</si>
  <si>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</si>
  <si>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</si>
  <si>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</si>
  <si>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</si>
  <si>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</si>
  <si>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</si>
  <si>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</si>
  <si>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</si>
  <si>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</si>
  <si>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</si>
  <si>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</si>
  <si>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</si>
  <si>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</si>
  <si>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</si>
  <si>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</si>
  <si>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</si>
  <si>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</si>
  <si>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</si>
  <si>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</si>
  <si>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</si>
  <si>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</si>
  <si>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</si>
  <si>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</si>
  <si>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</si>
  <si>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</si>
  <si>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</si>
  <si>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</si>
  <si>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</si>
  <si>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</si>
  <si>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</si>
  <si>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</si>
  <si>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</si>
  <si>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</si>
  <si>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</si>
  <si>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</si>
  <si>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</si>
  <si>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</si>
  <si>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</si>
  <si>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</si>
  <si>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</si>
  <si>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</si>
  <si>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</si>
  <si>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</si>
  <si>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</si>
  <si>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</si>
  <si>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</si>
  <si>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</si>
  <si>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</si>
  <si>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</si>
  <si>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</si>
  <si>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</si>
  <si>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</si>
  <si>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</si>
  <si>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</si>
  <si>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</si>
  <si>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</si>
  <si>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</si>
  <si>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</si>
  <si>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</si>
  <si>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</si>
  <si>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</si>
  <si>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</si>
  <si>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</si>
  <si>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</si>
  <si>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</si>
  <si>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</si>
  <si>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</si>
  <si>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</si>
  <si>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</si>
  <si>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</si>
  <si>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</si>
  <si>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</si>
  <si>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</si>
  <si>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</si>
  <si>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</si>
  <si>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</si>
  <si>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</si>
  <si>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</si>
  <si>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</si>
  <si>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</si>
  <si>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</si>
  <si>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</si>
  <si>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</si>
  <si>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</si>
  <si>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</si>
  <si>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</si>
  <si>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</si>
  <si>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</si>
  <si>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</si>
  <si>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</si>
  <si>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</si>
  <si>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</si>
  <si>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</si>
  <si>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</si>
  <si>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</si>
  <si>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</si>
  <si>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</si>
  <si>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</si>
  <si>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</si>
  <si>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</si>
  <si>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</si>
  <si>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</si>
  <si>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</si>
  <si>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</si>
  <si>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</si>
  <si>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</si>
  <si>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</si>
  <si>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</si>
  <si>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</si>
  <si>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</si>
  <si>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</si>
  <si>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</si>
  <si>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</si>
  <si>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</si>
  <si>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</si>
  <si>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</si>
  <si>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</si>
  <si>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</si>
  <si>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</si>
  <si>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</si>
  <si>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</si>
  <si>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</si>
  <si>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</si>
  <si>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</si>
  <si>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</si>
  <si>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</si>
  <si>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</si>
  <si>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</si>
  <si>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</si>
  <si>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</si>
  <si>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</si>
  <si>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</si>
  <si>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</si>
  <si>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</si>
  <si>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</si>
  <si>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</si>
  <si>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</si>
  <si>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</si>
  <si>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</si>
  <si>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</si>
  <si>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</si>
  <si>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</si>
  <si>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</si>
  <si>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</si>
  <si>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</si>
  <si>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</si>
  <si>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</si>
  <si>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</si>
  <si>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</si>
  <si>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</si>
  <si>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</si>
  <si>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</si>
  <si>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</si>
  <si>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</si>
  <si>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</si>
  <si>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</si>
  <si>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</si>
  <si>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</si>
  <si>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</si>
  <si>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</si>
  <si>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</si>
  <si>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</si>
  <si>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</si>
  <si>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</si>
  <si>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</si>
  <si>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</si>
  <si>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</si>
  <si>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</si>
  <si>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</si>
  <si>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</si>
  <si>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</si>
  <si>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</si>
  <si>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</si>
  <si>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</si>
  <si>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</si>
  <si>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</si>
  <si>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</si>
  <si>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</si>
  <si>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</si>
  <si>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</si>
  <si>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</si>
  <si>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</si>
  <si>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</si>
  <si>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</si>
  <si>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</si>
  <si>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</si>
  <si>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</si>
  <si>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</si>
  <si>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</si>
  <si>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</si>
  <si>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</si>
  <si>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</si>
  <si>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</si>
  <si>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</si>
  <si>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</si>
  <si>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</si>
  <si>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</si>
  <si>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</si>
  <si>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</si>
  <si>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</si>
  <si>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</si>
  <si>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</si>
  <si>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</si>
  <si>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</si>
  <si>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</si>
  <si>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</si>
  <si>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</si>
  <si>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</si>
  <si>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</si>
  <si>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</si>
  <si>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</si>
  <si>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</si>
  <si>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</si>
  <si>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</si>
  <si>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</si>
  <si>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</si>
  <si>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</si>
  <si>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</si>
  <si>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</si>
  <si>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</si>
  <si>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</si>
  <si>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</si>
  <si>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</si>
  <si>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</si>
  <si>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</si>
  <si>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</si>
  <si>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</si>
  <si>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</si>
  <si>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</si>
  <si>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</si>
  <si>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</si>
  <si>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</si>
  <si>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</si>
  <si>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</si>
  <si>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</si>
  <si>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</si>
  <si>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</si>
  <si>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</si>
  <si>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</si>
  <si>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</si>
  <si>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</si>
  <si>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</si>
  <si>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</si>
  <si>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</si>
  <si>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</si>
  <si>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</si>
  <si>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</si>
  <si>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</si>
  <si>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</si>
  <si>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</si>
  <si>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</si>
  <si>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</si>
  <si>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</si>
  <si>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</si>
  <si>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</si>
  <si>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</si>
  <si>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</si>
  <si>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</si>
  <si>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</si>
  <si>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</si>
  <si>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</si>
  <si>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</si>
  <si>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</si>
  <si>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</si>
  <si>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</si>
  <si>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</si>
  <si>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</si>
  <si>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</si>
  <si>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</si>
  <si>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</si>
  <si>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</si>
  <si>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</si>
  <si>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</si>
  <si>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</si>
  <si>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</si>
  <si>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</si>
  <si>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</si>
  <si>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</si>
  <si>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</si>
  <si>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</si>
  <si>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</si>
  <si>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</si>
  <si>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</si>
  <si>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</si>
  <si>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</si>
  <si>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</si>
  <si>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</si>
  <si>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</si>
  <si>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</si>
  <si>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</si>
  <si>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</si>
  <si>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</si>
  <si>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</si>
  <si>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</si>
  <si>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</si>
  <si>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</si>
  <si>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</si>
  <si>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</si>
  <si>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</si>
  <si>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</si>
  <si>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</si>
  <si>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</si>
  <si>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</si>
  <si>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</si>
  <si>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</si>
  <si>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</si>
  <si>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</si>
  <si>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</si>
  <si>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</si>
  <si>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</si>
  <si>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</si>
  <si>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</si>
  <si>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</si>
  <si>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</si>
  <si>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</si>
  <si>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</si>
  <si>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</si>
  <si>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</si>
  <si>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</si>
  <si>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</si>
  <si>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</si>
  <si>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</si>
  <si>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</si>
  <si>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</si>
  <si>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</si>
  <si>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</si>
  <si>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</si>
  <si>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</si>
  <si>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</si>
  <si>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</si>
  <si>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</si>
  <si>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</si>
  <si>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</si>
  <si>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</si>
  <si>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</si>
  <si>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</si>
  <si>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</si>
  <si>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</si>
  <si>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</si>
  <si>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</si>
  <si>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</si>
  <si>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</si>
  <si>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</si>
  <si>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</si>
  <si>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</si>
  <si>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</si>
  <si>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</si>
  <si>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</si>
  <si>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</si>
  <si>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</si>
  <si>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</si>
  <si>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</si>
  <si>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</si>
  <si>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</si>
  <si>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</si>
  <si>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</si>
  <si>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</si>
  <si>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</si>
  <si>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</si>
  <si>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</si>
  <si>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</si>
  <si>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</si>
  <si>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</si>
  <si>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</si>
  <si>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</si>
  <si>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</si>
  <si>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</si>
  <si>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</si>
  <si>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</si>
  <si>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</si>
  <si>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</si>
  <si>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</si>
  <si>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</si>
  <si>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</si>
  <si>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</si>
  <si>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</si>
  <si>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</si>
  <si>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</si>
  <si>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</si>
  <si>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</si>
  <si>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</si>
  <si>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</si>
  <si>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</si>
  <si>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</si>
  <si>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</si>
  <si>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</si>
  <si>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</si>
  <si>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</si>
  <si>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</si>
  <si>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</si>
  <si>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</si>
  <si>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</si>
  <si>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</si>
  <si>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</si>
  <si>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</si>
  <si>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</si>
  <si>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</si>
  <si>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</si>
  <si>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</si>
  <si>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</si>
  <si>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</si>
  <si>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</si>
  <si>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</si>
  <si>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</si>
  <si>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</si>
  <si>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</si>
  <si>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</si>
  <si>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</si>
  <si>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</si>
  <si>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</si>
  <si>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</si>
  <si>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</si>
  <si>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</si>
  <si>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</si>
  <si>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</si>
  <si>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</si>
  <si>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</si>
  <si>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</si>
  <si>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</si>
  <si>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</si>
  <si>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</si>
  <si>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</si>
  <si>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</si>
  <si>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</si>
  <si>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</si>
  <si>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</si>
  <si>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</si>
  <si>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</si>
  <si>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</si>
  <si>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</si>
  <si>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</si>
  <si>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</si>
  <si>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</si>
  <si>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</si>
  <si>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</si>
  <si>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</si>
  <si>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</si>
  <si>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</si>
  <si>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</si>
  <si>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</si>
  <si>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</si>
  <si>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</si>
  <si>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</si>
  <si>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</si>
  <si>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</si>
  <si>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</si>
  <si>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</si>
  <si>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</si>
  <si>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</si>
  <si>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</si>
  <si>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</si>
  <si>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</si>
  <si>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</si>
  <si>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</si>
  <si>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</si>
  <si>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</si>
  <si>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</si>
  <si>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</si>
  <si>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</si>
  <si>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</si>
  <si>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</si>
  <si>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</si>
  <si>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</si>
  <si>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</si>
  <si>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</si>
  <si>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</si>
  <si>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</si>
  <si>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</si>
  <si>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</si>
  <si>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</si>
  <si>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</si>
  <si>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</si>
  <si>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</si>
  <si>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</si>
  <si>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</si>
  <si>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</si>
  <si>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</si>
  <si>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</si>
  <si>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</si>
  <si>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</si>
  <si>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</si>
  <si>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</si>
  <si>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</si>
  <si>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</si>
  <si>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</si>
  <si>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</si>
  <si>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</si>
  <si>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</si>
  <si>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</si>
  <si>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</si>
  <si>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</si>
  <si>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</si>
  <si>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</si>
  <si>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</si>
  <si>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</si>
  <si>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</si>
  <si>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</si>
  <si>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</si>
  <si>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</si>
  <si>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</si>
  <si>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</si>
  <si>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</si>
  <si>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</si>
  <si>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</si>
  <si>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</si>
  <si>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</si>
  <si>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</si>
  <si>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</si>
  <si>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</si>
  <si>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</si>
  <si>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</si>
  <si>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</si>
  <si>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</si>
  <si>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</si>
  <si>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</si>
  <si>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</si>
  <si>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</si>
  <si>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</si>
  <si>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</si>
  <si>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</si>
  <si>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</si>
  <si>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</si>
  <si>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</si>
  <si>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</si>
  <si>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</si>
  <si>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</si>
  <si>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</si>
  <si>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</si>
  <si>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</si>
  <si>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</si>
  <si>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</si>
  <si>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</si>
  <si>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</si>
  <si>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</si>
  <si>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</si>
  <si>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</si>
  <si>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</si>
  <si>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</si>
  <si>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</si>
  <si>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</si>
  <si>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</si>
  <si>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</si>
  <si>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</si>
  <si>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</si>
  <si>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</si>
  <si>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</si>
  <si>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</si>
  <si>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</si>
  <si>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</si>
  <si>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</si>
  <si>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</si>
  <si>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</si>
  <si>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</si>
  <si>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</si>
  <si>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</si>
  <si>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</si>
  <si>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</si>
  <si>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</si>
  <si>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</si>
  <si>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</si>
  <si>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</si>
  <si>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</si>
  <si>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</si>
  <si>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</si>
  <si>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</si>
  <si>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</si>
  <si>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</si>
  <si>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</si>
  <si>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</si>
  <si>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</si>
  <si>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</si>
  <si>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</si>
  <si>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</si>
  <si>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</si>
  <si>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</si>
  <si>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</si>
  <si>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</si>
  <si>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</si>
  <si>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</si>
  <si>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</si>
  <si>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</si>
  <si>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</si>
  <si>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</si>
  <si>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</si>
  <si>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</si>
  <si>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</si>
  <si>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</si>
  <si>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</si>
  <si>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</si>
  <si>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</si>
  <si>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</si>
  <si>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</si>
  <si>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</si>
  <si>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</si>
  <si>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</si>
  <si>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</si>
  <si>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</si>
  <si>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</si>
  <si>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</si>
  <si>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</si>
  <si>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</si>
  <si>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</si>
  <si>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</si>
  <si>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</si>
  <si>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</si>
  <si>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</si>
  <si>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</si>
  <si>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</si>
  <si>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</si>
  <si>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</si>
  <si>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</si>
  <si>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</si>
  <si>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</si>
  <si>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</si>
  <si>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</si>
  <si>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</si>
  <si>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</si>
  <si>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</si>
  <si>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</si>
  <si>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</si>
  <si>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</si>
  <si>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</si>
  <si>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</si>
  <si>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</si>
  <si>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</si>
  <si>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</si>
  <si>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</si>
  <si>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</si>
  <si>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</si>
  <si>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</si>
  <si>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</si>
  <si>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</si>
  <si>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</si>
  <si>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</si>
  <si>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</si>
  <si>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</si>
  <si>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</si>
  <si>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</si>
  <si>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</si>
  <si>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</si>
  <si>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</si>
  <si>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</si>
  <si>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</si>
  <si>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</si>
  <si>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</si>
  <si>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</si>
  <si>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</si>
  <si>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</si>
  <si>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</si>
  <si>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</si>
  <si>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</si>
  <si>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</si>
  <si>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</si>
  <si>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</si>
  <si>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</si>
  <si>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</si>
  <si>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</si>
  <si>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</si>
  <si>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</si>
  <si>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</si>
  <si>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</si>
  <si>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</si>
  <si>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</si>
  <si>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</si>
  <si>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</si>
  <si>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</si>
  <si>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</si>
  <si>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</si>
  <si>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</si>
  <si>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</si>
  <si>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</si>
  <si>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</si>
  <si>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</si>
  <si>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</si>
  <si>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</si>
  <si>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</si>
  <si>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</si>
  <si>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</si>
  <si>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</si>
  <si>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</si>
  <si>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</si>
  <si>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</si>
  <si>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</si>
  <si>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</si>
  <si>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</si>
  <si>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</si>
  <si>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</si>
  <si>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</si>
  <si>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</si>
  <si>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</si>
  <si>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</si>
  <si>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</si>
  <si>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</si>
  <si>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</si>
  <si>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</si>
  <si>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</si>
  <si>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</si>
  <si>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</si>
  <si>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</si>
  <si>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</si>
  <si>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</si>
  <si>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</si>
  <si>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</si>
  <si>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</si>
  <si>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</si>
  <si>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</si>
  <si>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</si>
  <si>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</si>
  <si>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</si>
  <si>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</si>
  <si>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</si>
  <si>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</si>
  <si>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</si>
  <si>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</si>
  <si>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</si>
  <si>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</si>
  <si>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</si>
  <si>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</si>
  <si>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</si>
  <si>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</si>
  <si>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</si>
  <si>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</si>
  <si>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</si>
  <si>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</si>
  <si>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</si>
  <si>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</si>
  <si>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</si>
  <si>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</si>
  <si>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</si>
  <si>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</si>
  <si>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</si>
  <si>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</si>
  <si>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</si>
  <si>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</si>
  <si>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</si>
  <si>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</si>
  <si>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</si>
  <si>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</si>
  <si>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</si>
  <si>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</si>
  <si>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</si>
  <si>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</si>
  <si>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</si>
  <si>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</si>
  <si>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</si>
  <si>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</si>
  <si>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</si>
  <si>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</si>
  <si>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</si>
  <si>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</si>
  <si>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</si>
  <si>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</si>
  <si>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</si>
  <si>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</si>
  <si>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</si>
  <si>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</si>
  <si>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</si>
  <si>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</si>
  <si>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</si>
  <si>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</si>
  <si>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</si>
  <si>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</si>
  <si>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</si>
  <si>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</si>
  <si>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</si>
  <si>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</si>
  <si>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</si>
  <si>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</si>
  <si>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</si>
  <si>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</si>
  <si>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</si>
  <si>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</si>
  <si>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</si>
  <si>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</si>
  <si>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</si>
  <si>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</si>
  <si>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</si>
  <si>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</si>
  <si>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</si>
  <si>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</si>
  <si>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</si>
  <si>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</si>
  <si>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</si>
  <si>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</si>
  <si>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</si>
  <si>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</si>
  <si>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</si>
  <si>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</si>
  <si>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</si>
  <si>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</si>
  <si>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</si>
  <si>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</si>
  <si>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</si>
  <si>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</si>
  <si>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</si>
  <si>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</si>
  <si>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</si>
  <si>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</si>
  <si>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</si>
  <si>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</si>
  <si>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</si>
  <si>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</si>
  <si>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</si>
  <si>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</si>
  <si>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</si>
  <si>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</si>
  <si>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</si>
  <si>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</si>
  <si>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</si>
  <si>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</si>
  <si>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</si>
  <si>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</si>
  <si>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</si>
  <si>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</si>
  <si>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</si>
  <si>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</si>
  <si>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</si>
  <si>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</si>
  <si>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</si>
  <si>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</si>
  <si>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</si>
  <si>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</si>
  <si>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</si>
  <si>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</si>
  <si>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</si>
  <si>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</si>
  <si>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</si>
  <si>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</si>
  <si>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</si>
  <si>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</si>
  <si>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</si>
  <si>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</si>
  <si>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</si>
  <si>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</si>
  <si>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</si>
  <si>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</si>
  <si>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</si>
  <si>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</si>
  <si>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</si>
  <si>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</si>
  <si>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</si>
  <si>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</si>
  <si>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</si>
  <si>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</si>
  <si>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</si>
  <si>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</si>
  <si>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</si>
  <si>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</si>
  <si>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</si>
  <si>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</si>
  <si>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</si>
  <si>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</si>
  <si>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</si>
  <si>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</si>
  <si>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</si>
  <si>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</si>
  <si>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</si>
  <si>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</si>
  <si>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</si>
  <si>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</si>
  <si>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</si>
  <si>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</si>
  <si>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</si>
  <si>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</si>
  <si>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</si>
  <si>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</si>
  <si>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</si>
  <si>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</si>
  <si>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</si>
  <si>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</si>
  <si>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</si>
  <si>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</si>
  <si>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</si>
  <si>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</si>
  <si>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</si>
  <si>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</si>
  <si>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</si>
  <si>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</si>
  <si>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</si>
  <si>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</si>
  <si>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</si>
  <si>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</si>
  <si>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</si>
  <si>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</si>
  <si>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</si>
  <si>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</si>
  <si>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</si>
  <si>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</si>
  <si>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</si>
  <si>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</si>
  <si>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</si>
  <si>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</si>
  <si>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</si>
  <si>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</si>
  <si>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</si>
  <si>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</si>
  <si>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</si>
  <si>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</si>
  <si>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</si>
  <si>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</si>
  <si>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</si>
  <si>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</si>
  <si>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</si>
  <si>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</si>
  <si>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</si>
  <si>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</si>
  <si>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</si>
  <si>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</si>
  <si>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</si>
  <si>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</si>
  <si>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</si>
  <si>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</si>
  <si>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</si>
  <si>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</si>
  <si>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</si>
  <si>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</si>
  <si>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</si>
  <si>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</si>
  <si>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</si>
  <si>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</si>
  <si>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</si>
  <si>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</si>
  <si>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</si>
  <si>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</si>
  <si>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</si>
  <si>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</si>
  <si>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</si>
  <si>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</si>
  <si>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</si>
  <si>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</si>
  <si>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</si>
  <si>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</si>
  <si>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</si>
  <si>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</si>
  <si>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</si>
  <si>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</si>
  <si>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</si>
  <si>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</si>
  <si>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</si>
  <si>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</si>
  <si>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</si>
  <si>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</si>
  <si>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</si>
  <si>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</si>
  <si>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</si>
  <si>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</si>
  <si>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</si>
  <si>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</si>
  <si>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</si>
  <si>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</si>
  <si>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</si>
  <si>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</si>
  <si>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</si>
  <si>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</si>
  <si>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</si>
  <si>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</si>
  <si>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</si>
  <si>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</si>
  <si>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</si>
  <si>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</si>
  <si>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</si>
  <si>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</si>
  <si>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</si>
  <si>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</si>
  <si>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</si>
  <si>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</si>
  <si>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</si>
  <si>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</si>
  <si>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</si>
  <si>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</si>
  <si>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</si>
  <si>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</si>
  <si>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</si>
  <si>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</si>
  <si>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</si>
  <si>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</si>
  <si>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</si>
  <si>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</si>
  <si>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</si>
  <si>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</si>
  <si>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</si>
  <si>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</si>
  <si>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</si>
  <si>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</si>
  <si>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</si>
  <si>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</si>
  <si>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</si>
  <si>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</si>
  <si>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</si>
  <si>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</si>
  <si>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</si>
  <si>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</si>
  <si>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</si>
  <si>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</si>
  <si>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</si>
  <si>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</si>
  <si>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</si>
  <si>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</si>
  <si>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</si>
  <si>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</si>
  <si>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</si>
  <si>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</si>
  <si>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</si>
  <si>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</si>
  <si>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</si>
  <si>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</si>
  <si>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</si>
  <si>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</si>
  <si>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</si>
  <si>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</si>
  <si>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</si>
  <si>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</si>
  <si>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</si>
  <si>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</si>
  <si>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</si>
  <si>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</si>
  <si>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</si>
  <si>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</si>
  <si>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</si>
  <si>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</si>
  <si>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</si>
  <si>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</si>
  <si>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</si>
  <si>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</si>
  <si>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</si>
  <si>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</si>
  <si>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</si>
  <si>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</si>
  <si>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</si>
  <si>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</si>
  <si>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</si>
  <si>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</si>
  <si>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</si>
  <si>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</si>
  <si>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</si>
  <si>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</si>
  <si>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</si>
  <si>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</si>
  <si>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</si>
  <si>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</si>
  <si>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</si>
  <si>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</si>
  <si>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</si>
  <si>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</si>
  <si>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</si>
  <si>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</si>
  <si>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</si>
  <si>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</si>
  <si>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</si>
  <si>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</si>
  <si>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</si>
  <si>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</si>
  <si>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</si>
  <si>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</si>
  <si>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</si>
  <si>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</si>
  <si>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</si>
  <si>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</si>
  <si>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</si>
  <si>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</si>
  <si>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</si>
  <si>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</si>
  <si>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</si>
  <si>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</si>
  <si>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</si>
  <si>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</si>
  <si>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</si>
  <si>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</si>
  <si>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</si>
  <si>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</si>
  <si>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</si>
  <si>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</si>
  <si>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</si>
  <si>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</si>
  <si>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</si>
  <si>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</si>
  <si>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</si>
  <si>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</si>
  <si>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</si>
  <si>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</si>
  <si>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</si>
  <si>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</si>
  <si>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</si>
  <si>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</si>
  <si>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</si>
  <si>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</si>
  <si>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</si>
  <si>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</si>
  <si>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</si>
  <si>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</si>
  <si>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</si>
  <si>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</si>
  <si>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</si>
  <si>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</si>
  <si>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</si>
  <si>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</si>
  <si>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</si>
  <si>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</si>
  <si>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</si>
  <si>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</si>
  <si>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</si>
  <si>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</si>
  <si>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</si>
  <si>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</si>
  <si>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</si>
  <si>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</si>
  <si>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</si>
  <si>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</si>
  <si>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</si>
  <si>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</si>
  <si>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</si>
  <si>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</si>
  <si>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</si>
  <si>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</si>
  <si>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</si>
  <si>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</si>
  <si>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</si>
  <si>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</si>
  <si>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</si>
  <si>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</si>
  <si>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</si>
  <si>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</si>
  <si>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</si>
  <si>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</si>
  <si>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</si>
  <si>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</si>
  <si>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</si>
  <si>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</si>
  <si>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</si>
  <si>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</si>
  <si>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</si>
  <si>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</si>
  <si>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</si>
  <si>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</si>
  <si>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</si>
  <si>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</si>
  <si>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</si>
  <si>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</si>
  <si>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</si>
  <si>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</si>
  <si>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</si>
  <si>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</si>
  <si>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</si>
  <si>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</si>
  <si>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</si>
  <si>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</si>
  <si>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</si>
  <si>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</si>
  <si>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</si>
  <si>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</si>
  <si>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</si>
  <si>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</si>
  <si>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</si>
  <si>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</si>
  <si>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</si>
  <si>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</si>
  <si>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</si>
  <si>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</si>
  <si>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</si>
  <si>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</si>
  <si>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</si>
  <si>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</si>
  <si>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</si>
  <si>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</si>
  <si>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</si>
  <si>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</si>
  <si>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</si>
  <si>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</si>
  <si>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</si>
  <si>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</si>
  <si>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</si>
  <si>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</si>
  <si>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</si>
  <si>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</si>
  <si>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</si>
  <si>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</si>
  <si>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</si>
  <si>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</si>
  <si>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</si>
  <si>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</si>
  <si>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</si>
  <si>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</si>
  <si>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</si>
  <si>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</si>
  <si>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</si>
  <si>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</si>
  <si>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</si>
  <si>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</si>
  <si>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</si>
  <si>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</si>
  <si>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</si>
  <si>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</si>
  <si>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</si>
  <si>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</si>
  <si>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</si>
  <si>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</si>
  <si>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</si>
  <si>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</si>
  <si>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</si>
  <si>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</si>
  <si>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</si>
  <si>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</si>
  <si>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</si>
  <si>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</si>
  <si>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</si>
  <si>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</si>
  <si>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</si>
  <si>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</si>
  <si>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</si>
  <si>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</si>
  <si>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</si>
  <si>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</si>
  <si>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</si>
  <si>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</si>
  <si>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</si>
  <si>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</si>
  <si>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</si>
  <si>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</si>
  <si>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</si>
  <si>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</si>
  <si>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</si>
  <si>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</si>
  <si>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</si>
  <si>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</si>
  <si>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</si>
  <si>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</si>
  <si>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</si>
  <si>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</si>
  <si>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</si>
  <si>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</si>
  <si>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</si>
  <si>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</si>
  <si>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</si>
  <si>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</si>
  <si>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</si>
  <si>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</si>
  <si>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</si>
  <si>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</si>
  <si>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</si>
  <si>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</si>
  <si>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</si>
  <si>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</si>
  <si>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</si>
  <si>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</si>
  <si>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</si>
  <si>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</si>
  <si>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</si>
  <si>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</si>
  <si>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</si>
  <si>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</si>
  <si>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</si>
  <si>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</si>
  <si>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</si>
  <si>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</si>
  <si>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</si>
  <si>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</si>
  <si>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</si>
  <si>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</si>
  <si>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</si>
  <si>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</si>
  <si>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</si>
  <si>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</si>
  <si>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</si>
  <si>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</si>
  <si>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</si>
  <si>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</si>
  <si>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</si>
  <si>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</si>
  <si>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</si>
  <si>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</si>
  <si>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</si>
  <si>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</si>
  <si>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</si>
  <si>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</si>
  <si>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</si>
  <si>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</si>
  <si>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</si>
  <si>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</si>
  <si>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</si>
  <si>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</si>
  <si>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</si>
  <si>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</si>
  <si>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</si>
  <si>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</si>
  <si>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</si>
  <si>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</si>
  <si>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</si>
  <si>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</si>
  <si>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</si>
  <si>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</si>
  <si>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</si>
  <si>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</si>
  <si>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</si>
  <si>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</si>
  <si>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</si>
  <si>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</si>
  <si>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</si>
  <si>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</si>
  <si>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</si>
  <si>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</si>
  <si>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</si>
  <si>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</si>
  <si>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</si>
  <si>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</si>
  <si>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</si>
  <si>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</si>
  <si>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</si>
  <si>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</si>
  <si>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</si>
  <si>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</si>
  <si>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</si>
  <si>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</si>
  <si>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</si>
  <si>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</si>
  <si>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</si>
  <si>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</si>
  <si>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</si>
  <si>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</si>
  <si>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</si>
  <si>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</si>
  <si>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</si>
  <si>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</si>
  <si>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</si>
  <si>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</si>
  <si>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</si>
  <si>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</si>
  <si>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</si>
  <si>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</si>
  <si>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</si>
  <si>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</si>
  <si>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</si>
  <si>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</si>
  <si>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</si>
  <si>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</si>
  <si>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</si>
  <si>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</si>
  <si>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</si>
  <si>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</si>
  <si>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</si>
  <si>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</si>
  <si>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</si>
  <si>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</si>
  <si>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</si>
  <si>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</si>
  <si>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</si>
  <si>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</si>
  <si>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</si>
  <si>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</si>
  <si>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</si>
  <si>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</si>
  <si>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</si>
  <si>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</si>
  <si>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</si>
  <si>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</si>
  <si>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</si>
  <si>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</si>
  <si>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</si>
  <si>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</si>
  <si>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</si>
  <si>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</si>
  <si>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</si>
  <si>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</si>
  <si>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</si>
  <si>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</si>
  <si>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</si>
  <si>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</si>
  <si>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</si>
  <si>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</si>
  <si>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</si>
  <si>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</si>
  <si>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</si>
  <si>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</si>
  <si>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</si>
  <si>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</si>
  <si>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</si>
  <si>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</si>
  <si>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</si>
  <si>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</si>
  <si>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</si>
  <si>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</si>
  <si>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</si>
  <si>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</si>
  <si>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</si>
  <si>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</si>
  <si>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</si>
  <si>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</si>
  <si>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</si>
  <si>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</si>
  <si>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</si>
  <si>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</si>
  <si>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</si>
  <si>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</si>
  <si>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</si>
  <si>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</si>
  <si>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</si>
  <si>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</si>
  <si>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</si>
  <si>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</si>
  <si>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</si>
  <si>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</si>
  <si>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</si>
  <si>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</si>
  <si>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</si>
  <si>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</si>
  <si>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</si>
  <si>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</si>
  <si>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</si>
  <si>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</si>
  <si>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</si>
  <si>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</si>
  <si>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</si>
  <si>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</si>
  <si>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</si>
  <si>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</si>
  <si>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</si>
  <si>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</si>
  <si>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</si>
  <si>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</si>
  <si>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</si>
  <si>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</si>
  <si>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</si>
  <si>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</si>
  <si>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</si>
  <si>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</si>
  <si>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</si>
  <si>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</si>
  <si>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</si>
  <si>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</si>
  <si>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</si>
  <si>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</si>
  <si>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</si>
  <si>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</si>
  <si>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</si>
  <si>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</si>
  <si>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</si>
  <si>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</si>
  <si>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</si>
  <si>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</si>
  <si>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</si>
  <si>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</si>
  <si>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</si>
  <si>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</si>
  <si>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</si>
  <si>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</si>
  <si>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</si>
  <si>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</si>
  <si>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</si>
  <si>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</si>
  <si>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</si>
  <si>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</si>
  <si>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</si>
  <si>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</si>
  <si>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</si>
  <si>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</si>
  <si>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</si>
  <si>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</si>
  <si>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</si>
  <si>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</si>
  <si>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</si>
  <si>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</si>
  <si>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</si>
  <si>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</si>
  <si>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</si>
  <si>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</si>
  <si>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</si>
  <si>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</si>
  <si>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</si>
  <si>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</si>
  <si>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</si>
  <si>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</si>
  <si>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</si>
  <si>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</si>
  <si>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</si>
  <si>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</si>
  <si>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</si>
  <si>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</si>
  <si>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</si>
  <si>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</si>
  <si>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</si>
  <si>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</si>
  <si>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</si>
  <si>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</si>
  <si>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</si>
  <si>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</si>
  <si>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</si>
  <si>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</si>
  <si>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</si>
  <si>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</si>
  <si>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</si>
  <si>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</si>
  <si>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</si>
  <si>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</si>
  <si>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</si>
  <si>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</si>
  <si>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</si>
  <si>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</si>
  <si>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</si>
  <si>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</si>
  <si>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</si>
  <si>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</si>
  <si>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</si>
  <si>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</si>
  <si>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</si>
  <si>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</si>
  <si>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</si>
  <si>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</si>
  <si>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</si>
  <si>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</si>
  <si>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</si>
  <si>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</si>
  <si>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</si>
  <si>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</si>
  <si>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</si>
  <si>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</si>
  <si>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</si>
  <si>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</si>
  <si>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</si>
  <si>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</si>
  <si>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</si>
  <si>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</si>
  <si>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</si>
  <si>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</si>
  <si>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</si>
  <si>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</si>
  <si>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</si>
  <si>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</si>
  <si>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</si>
  <si>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</si>
  <si>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</si>
  <si>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</si>
  <si>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</si>
  <si>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</si>
  <si>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</si>
  <si>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</si>
  <si>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</si>
  <si>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</si>
  <si>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</si>
  <si>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</si>
  <si>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</si>
  <si>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</si>
  <si>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</si>
  <si>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</si>
  <si>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</si>
  <si>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</si>
  <si>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</si>
  <si>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</si>
  <si>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</si>
  <si>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</si>
  <si>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</si>
  <si>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</si>
  <si>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</si>
  <si>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</si>
  <si>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</si>
  <si>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</si>
  <si>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</si>
  <si>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</si>
  <si>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</si>
  <si>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</si>
  <si>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</si>
  <si>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</si>
  <si>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</si>
  <si>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</si>
  <si>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</si>
  <si>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</si>
  <si>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</si>
  <si>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</si>
  <si>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</si>
  <si>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</si>
  <si>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</si>
  <si>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</si>
  <si>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</si>
  <si>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</si>
  <si>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</si>
  <si>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</si>
  <si>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</si>
  <si>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</si>
  <si>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</si>
  <si>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</si>
  <si>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</si>
  <si>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</si>
  <si>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</si>
  <si>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</si>
  <si>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</si>
  <si>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</si>
  <si>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</si>
  <si>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</si>
  <si>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</si>
  <si>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</si>
  <si>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</si>
  <si>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</si>
  <si>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</si>
  <si>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</si>
  <si>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</si>
  <si>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</si>
  <si>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</si>
  <si>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</si>
  <si>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</si>
  <si>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</si>
  <si>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</si>
  <si>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</si>
  <si>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</si>
  <si>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</si>
  <si>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</si>
  <si>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</si>
  <si>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</si>
  <si>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</si>
  <si>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</si>
  <si>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</si>
  <si>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</si>
  <si>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</si>
  <si>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</si>
  <si>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</si>
  <si>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</si>
  <si>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</si>
  <si>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</si>
  <si>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</si>
  <si>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</si>
  <si>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</si>
  <si>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</si>
  <si>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</si>
  <si>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</si>
  <si>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</si>
  <si>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</si>
  <si>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</si>
  <si>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</si>
  <si>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</si>
  <si>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</si>
  <si>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</si>
  <si>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</si>
  <si>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</si>
  <si>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</si>
  <si>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</si>
  <si>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ZAVOD ZA STATISTIKU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</si>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</sst>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18491650.919999998</v>
      </c>
      <c r="D2" s="7">
        <f>'PR-RAS'!E6</f>
        <v>21877227.460000001</v>
      </c>
      <c r="E2" s="7">
        <v>0</v>
      </c>
      <c r="F2" s="7">
        <v>0</v>
      </c>
      <c r="G2" s="8">
        <f t="shared" ref="G2:G274" si="0">(B2/1000)*(C2*1+D2*2)</f>
        <v>62246.105840000004</v>
      </c>
      <c r="H2" s="8">
        <f t="shared" ref="H2:H274" si="1">ABS(C2-ROUND(C2,0))+ABS(D2-ROUND(D2,0))</f>
        <v>0.54000000283122063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210356.31</v>
      </c>
      <c r="D45" s="2">
        <f>'PR-RAS'!E49</f>
        <v>546000.73</v>
      </c>
      <c r="E45" s="2">
        <v>0</v>
      </c>
      <c r="F45" s="2">
        <v>0</v>
      </c>
      <c r="G45" s="3">
        <f t="shared" si="0"/>
        <v>57303.741879999994</v>
      </c>
      <c r="H45" s="3">
        <f t="shared" si="1"/>
        <v>0.58000000001629815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210356.31</v>
      </c>
      <c r="D49" s="2">
        <f>'PR-RAS'!E53</f>
        <v>546000.73</v>
      </c>
      <c r="E49" s="2">
        <v>0</v>
      </c>
      <c r="F49" s="2">
        <v>0</v>
      </c>
      <c r="G49" s="3">
        <f t="shared" si="0"/>
        <v>62513.172960000004</v>
      </c>
      <c r="H49" s="3">
        <f t="shared" si="1"/>
        <v>0.58000000001629815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210356.31</v>
      </c>
      <c r="D52" s="2">
        <f>'PR-RAS'!E56</f>
        <v>546000.73</v>
      </c>
      <c r="E52" s="2">
        <v>0</v>
      </c>
      <c r="F52" s="2">
        <v>0</v>
      </c>
      <c r="G52" s="3">
        <f t="shared" si="0"/>
        <v>66420.246270000003</v>
      </c>
      <c r="H52" s="3">
        <f t="shared" si="1"/>
        <v>0.58000000001629815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56104.74</v>
      </c>
      <c r="D102" s="2">
        <f>'PR-RAS'!E106</f>
        <v>52243.15</v>
      </c>
      <c r="E102" s="2">
        <v>0</v>
      </c>
      <c r="F102" s="2">
        <v>0</v>
      </c>
      <c r="G102" s="3">
        <f t="shared" si="0"/>
        <v>16219.695040000002</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56104.74</v>
      </c>
      <c r="D108" s="2">
        <f>'PR-RAS'!E112</f>
        <v>52243.15</v>
      </c>
      <c r="E108" s="2">
        <v>0</v>
      </c>
      <c r="F108" s="2">
        <v>0</v>
      </c>
      <c r="G108" s="3">
        <f t="shared" si="0"/>
        <v>17183.241280000002</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56104.74</v>
      </c>
      <c r="D109" s="2">
        <f>'PR-RAS'!E113</f>
        <v>52243.15</v>
      </c>
      <c r="E109" s="2">
        <v>0</v>
      </c>
      <c r="F109" s="2">
        <v>0</v>
      </c>
      <c r="G109" s="3">
        <f t="shared" si="0"/>
        <v>17343.832320000001</v>
      </c>
      <c r="H109" s="3">
        <f t="shared" si="1"/>
        <v>0.41000000000349246</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59299.9</v>
      </c>
      <c r="D121" s="2">
        <f>'PR-RAS'!E125</f>
        <v>60252.2</v>
      </c>
      <c r="E121" s="2">
        <v>0</v>
      </c>
      <c r="F121" s="2">
        <v>0</v>
      </c>
      <c r="G121" s="3">
        <f t="shared" si="0"/>
        <v>21576.516</v>
      </c>
      <c r="H121" s="3">
        <f t="shared" si="1"/>
        <v>0.29999999999563443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59299.9</v>
      </c>
      <c r="D122" s="2">
        <f>'PR-RAS'!E126</f>
        <v>60252.2</v>
      </c>
      <c r="E122" s="2">
        <v>0</v>
      </c>
      <c r="F122" s="2">
        <v>0</v>
      </c>
      <c r="G122" s="3">
        <f t="shared" si="0"/>
        <v>21756.320299999999</v>
      </c>
      <c r="H122" s="3">
        <f t="shared" si="1"/>
        <v>0.29999999999563443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59299.9</v>
      </c>
      <c r="D124" s="2">
        <f>'PR-RAS'!E128</f>
        <v>60252.2</v>
      </c>
      <c r="E124" s="2">
        <v>0</v>
      </c>
      <c r="F124" s="2">
        <v>0</v>
      </c>
      <c r="G124" s="3">
        <f t="shared" si="0"/>
        <v>22115.928899999999</v>
      </c>
      <c r="H124" s="3">
        <f t="shared" si="1"/>
        <v>0.29999999999563443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18165889.969999999</v>
      </c>
      <c r="D130" s="2">
        <f>'PR-RAS'!E134</f>
        <v>21218731.380000003</v>
      </c>
      <c r="E130" s="2">
        <v>0</v>
      </c>
      <c r="F130" s="2">
        <v>0</v>
      </c>
      <c r="G130" s="3">
        <f t="shared" si="0"/>
        <v>7817832.5021700012</v>
      </c>
      <c r="H130" s="3">
        <f t="shared" si="1"/>
        <v>0.41000000387430191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18165889.969999999</v>
      </c>
      <c r="D131" s="2">
        <f>'PR-RAS'!E135</f>
        <v>21218731.380000003</v>
      </c>
      <c r="E131" s="2">
        <v>0</v>
      </c>
      <c r="F131" s="2">
        <v>0</v>
      </c>
      <c r="G131" s="3">
        <f t="shared" si="0"/>
        <v>7878435.8549000006</v>
      </c>
      <c r="H131" s="3">
        <f t="shared" si="1"/>
        <v>0.41000000387430191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17863905.719999999</v>
      </c>
      <c r="D132" s="2">
        <f>'PR-RAS'!E136</f>
        <v>20757437.530000001</v>
      </c>
      <c r="E132" s="2">
        <v>0</v>
      </c>
      <c r="F132" s="2">
        <v>0</v>
      </c>
      <c r="G132" s="3">
        <f t="shared" si="0"/>
        <v>7778620.2821800001</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301984.25</v>
      </c>
      <c r="D133" s="2">
        <f>'PR-RAS'!E137</f>
        <v>461293.85</v>
      </c>
      <c r="E133" s="2">
        <v>0</v>
      </c>
      <c r="F133" s="2">
        <v>0</v>
      </c>
      <c r="G133" s="3">
        <f t="shared" si="0"/>
        <v>161643.49739999999</v>
      </c>
      <c r="H133" s="3">
        <f t="shared" si="1"/>
        <v>0.40000000002328306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18153291.999999996</v>
      </c>
      <c r="D148" s="2">
        <f>'PR-RAS'!E152</f>
        <v>22333311.02</v>
      </c>
      <c r="E148" s="2">
        <v>0</v>
      </c>
      <c r="F148" s="2">
        <v>0</v>
      </c>
      <c r="G148" s="3">
        <f t="shared" si="0"/>
        <v>9234527.3638799991</v>
      </c>
      <c r="H148" s="3">
        <f t="shared" si="1"/>
        <v>2.0000003278255463E-2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14222068.919999998</v>
      </c>
      <c r="D149" s="2">
        <f>'PR-RAS'!E153</f>
        <v>17102890.859999999</v>
      </c>
      <c r="E149" s="2">
        <v>0</v>
      </c>
      <c r="F149" s="2">
        <v>0</v>
      </c>
      <c r="G149" s="3">
        <f t="shared" si="0"/>
        <v>7167321.8947199993</v>
      </c>
      <c r="H149" s="3">
        <f t="shared" si="1"/>
        <v>0.2200000025331974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11834765.869999999</v>
      </c>
      <c r="D150" s="2">
        <f>'PR-RAS'!E154</f>
        <v>14224564.710000001</v>
      </c>
      <c r="E150" s="2">
        <v>0</v>
      </c>
      <c r="F150" s="2">
        <v>0</v>
      </c>
      <c r="G150" s="3">
        <f t="shared" si="0"/>
        <v>6002300.3982099993</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11650136.42</v>
      </c>
      <c r="D151" s="2">
        <f>'PR-RAS'!E155</f>
        <v>14070531.75</v>
      </c>
      <c r="E151" s="2">
        <v>0</v>
      </c>
      <c r="F151" s="2">
        <v>0</v>
      </c>
      <c r="G151" s="3">
        <f t="shared" si="0"/>
        <v>5968679.9879999999</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184629.45</v>
      </c>
      <c r="D153" s="2">
        <f>'PR-RAS'!E157</f>
        <v>154032.95999999999</v>
      </c>
      <c r="E153" s="2">
        <v>0</v>
      </c>
      <c r="F153" s="2">
        <v>0</v>
      </c>
      <c r="G153" s="3">
        <f t="shared" si="0"/>
        <v>74889.69623999999</v>
      </c>
      <c r="H153" s="3">
        <f t="shared" si="1"/>
        <v>0.4900000000197906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472470.12</v>
      </c>
      <c r="D155" s="2">
        <f>'PR-RAS'!E159</f>
        <v>538975.57999999996</v>
      </c>
      <c r="E155" s="2">
        <v>0</v>
      </c>
      <c r="F155" s="2">
        <v>0</v>
      </c>
      <c r="G155" s="3">
        <f t="shared" si="0"/>
        <v>238764.87711999996</v>
      </c>
      <c r="H155" s="3">
        <f t="shared" si="1"/>
        <v>0.5400000000372529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1914832.93</v>
      </c>
      <c r="D156" s="2">
        <f>'PR-RAS'!E160</f>
        <v>2339350.5699999998</v>
      </c>
      <c r="E156" s="2">
        <v>0</v>
      </c>
      <c r="F156" s="2">
        <v>0</v>
      </c>
      <c r="G156" s="3">
        <f t="shared" si="0"/>
        <v>1021997.7808499999</v>
      </c>
      <c r="H156" s="3">
        <f t="shared" si="1"/>
        <v>0.50000000023283064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1914832.93</v>
      </c>
      <c r="D158" s="2">
        <f>'PR-RAS'!E162</f>
        <v>2339350.5699999998</v>
      </c>
      <c r="E158" s="2">
        <v>0</v>
      </c>
      <c r="F158" s="2">
        <v>0</v>
      </c>
      <c r="G158" s="3">
        <f t="shared" si="0"/>
        <v>1035184.8489899999</v>
      </c>
      <c r="H158" s="3">
        <f t="shared" si="1"/>
        <v>0.50000000023283064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3925821.7299999995</v>
      </c>
      <c r="D160" s="2">
        <f>'PR-RAS'!E164</f>
        <v>5230354.0999999996</v>
      </c>
      <c r="E160" s="2">
        <v>0</v>
      </c>
      <c r="F160" s="2">
        <v>0</v>
      </c>
      <c r="G160" s="3">
        <f t="shared" si="0"/>
        <v>2287458.25887</v>
      </c>
      <c r="H160" s="3">
        <f t="shared" si="1"/>
        <v>0.37000000011175871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546237.6399999999</v>
      </c>
      <c r="D161" s="2">
        <f>'PR-RAS'!E165</f>
        <v>566874.65</v>
      </c>
      <c r="E161" s="2">
        <v>0</v>
      </c>
      <c r="F161" s="2">
        <v>0</v>
      </c>
      <c r="G161" s="3">
        <f t="shared" si="0"/>
        <v>268797.91039999999</v>
      </c>
      <c r="H161" s="3">
        <f t="shared" si="1"/>
        <v>0.71000000007916242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233180.09</v>
      </c>
      <c r="D162" s="2">
        <f>'PR-RAS'!E166</f>
        <v>246438.66</v>
      </c>
      <c r="E162" s="2">
        <v>0</v>
      </c>
      <c r="F162" s="2">
        <v>0</v>
      </c>
      <c r="G162" s="3">
        <f t="shared" si="0"/>
        <v>116895.24301000001</v>
      </c>
      <c r="H162" s="3">
        <f t="shared" si="1"/>
        <v>0.42999999999301508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255130.01</v>
      </c>
      <c r="D163" s="2">
        <f>'PR-RAS'!E167</f>
        <v>262961.38</v>
      </c>
      <c r="E163" s="2">
        <v>0</v>
      </c>
      <c r="F163" s="2">
        <v>0</v>
      </c>
      <c r="G163" s="3">
        <f t="shared" si="0"/>
        <v>126530.54874000001</v>
      </c>
      <c r="H163" s="3">
        <f t="shared" si="1"/>
        <v>0.39000000001396984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38707.47</v>
      </c>
      <c r="D164" s="2">
        <f>'PR-RAS'!E168</f>
        <v>37685.440000000002</v>
      </c>
      <c r="E164" s="2">
        <v>0</v>
      </c>
      <c r="F164" s="2">
        <v>0</v>
      </c>
      <c r="G164" s="3">
        <f t="shared" si="0"/>
        <v>18594.771050000003</v>
      </c>
      <c r="H164" s="3">
        <f t="shared" si="1"/>
        <v>0.91000000000349246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19220.07</v>
      </c>
      <c r="D165" s="2">
        <f>'PR-RAS'!E169</f>
        <v>19789.169999999998</v>
      </c>
      <c r="E165" s="2">
        <v>0</v>
      </c>
      <c r="F165" s="2">
        <v>0</v>
      </c>
      <c r="G165" s="3">
        <f t="shared" si="0"/>
        <v>9642.9392399999997</v>
      </c>
      <c r="H165" s="3">
        <f t="shared" si="1"/>
        <v>0.23999999999796273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257809.48</v>
      </c>
      <c r="D166" s="2">
        <f>'PR-RAS'!E170</f>
        <v>309543.16000000003</v>
      </c>
      <c r="E166" s="2">
        <v>0</v>
      </c>
      <c r="F166" s="2">
        <v>0</v>
      </c>
      <c r="G166" s="3">
        <f t="shared" si="0"/>
        <v>144687.807</v>
      </c>
      <c r="H166" s="3">
        <f t="shared" si="1"/>
        <v>0.64000000004307367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53912.44</v>
      </c>
      <c r="D167" s="2">
        <f>'PR-RAS'!E171</f>
        <v>49931.42</v>
      </c>
      <c r="E167" s="2">
        <v>0</v>
      </c>
      <c r="F167" s="2">
        <v>0</v>
      </c>
      <c r="G167" s="3">
        <f t="shared" si="0"/>
        <v>25526.696480000002</v>
      </c>
      <c r="H167" s="3">
        <f t="shared" si="1"/>
        <v>0.86000000000058208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14882.17</v>
      </c>
      <c r="D168" s="2">
        <f>'PR-RAS'!E172</f>
        <v>14043.29</v>
      </c>
      <c r="E168" s="2">
        <v>0</v>
      </c>
      <c r="F168" s="2">
        <v>0</v>
      </c>
      <c r="G168" s="3">
        <f t="shared" si="0"/>
        <v>7175.78125</v>
      </c>
      <c r="H168" s="3">
        <f t="shared" si="1"/>
        <v>0.46000000000094587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176096.91</v>
      </c>
      <c r="D169" s="2">
        <f>'PR-RAS'!E173</f>
        <v>232163.1</v>
      </c>
      <c r="E169" s="2">
        <v>0</v>
      </c>
      <c r="F169" s="2">
        <v>0</v>
      </c>
      <c r="G169" s="3">
        <f t="shared" si="0"/>
        <v>107591.08248</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10745.72</v>
      </c>
      <c r="D170" s="2">
        <f>'PR-RAS'!E174</f>
        <v>12320.7</v>
      </c>
      <c r="E170" s="2">
        <v>0</v>
      </c>
      <c r="F170" s="2">
        <v>0</v>
      </c>
      <c r="G170" s="3">
        <f t="shared" si="0"/>
        <v>5980.4232800000009</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1592.5</v>
      </c>
      <c r="D171" s="2">
        <f>'PR-RAS'!E175</f>
        <v>290.5</v>
      </c>
      <c r="E171" s="2">
        <v>0</v>
      </c>
      <c r="F171" s="2">
        <v>0</v>
      </c>
      <c r="G171" s="3">
        <f t="shared" si="0"/>
        <v>369.495</v>
      </c>
      <c r="H171" s="3">
        <f t="shared" si="1"/>
        <v>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579.74</v>
      </c>
      <c r="D173" s="2">
        <f>'PR-RAS'!E177</f>
        <v>794.15</v>
      </c>
      <c r="E173" s="2">
        <v>0</v>
      </c>
      <c r="F173" s="2">
        <v>0</v>
      </c>
      <c r="G173" s="3">
        <f t="shared" si="0"/>
        <v>372.90287999999998</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3080814.5299999993</v>
      </c>
      <c r="D174" s="2">
        <f>'PR-RAS'!E178</f>
        <v>4292726.92</v>
      </c>
      <c r="E174" s="2">
        <v>0</v>
      </c>
      <c r="F174" s="2">
        <v>0</v>
      </c>
      <c r="G174" s="3">
        <f t="shared" si="0"/>
        <v>2018264.4280099997</v>
      </c>
      <c r="H174" s="3">
        <f t="shared" si="1"/>
        <v>0.55000000074505806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225104.24</v>
      </c>
      <c r="D175" s="2">
        <f>'PR-RAS'!E179</f>
        <v>256005.69</v>
      </c>
      <c r="E175" s="2">
        <v>0</v>
      </c>
      <c r="F175" s="2">
        <v>0</v>
      </c>
      <c r="G175" s="3">
        <f t="shared" si="0"/>
        <v>128258.11787999999</v>
      </c>
      <c r="H175" s="3">
        <f t="shared" si="1"/>
        <v>0.54999999998835847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115335.67</v>
      </c>
      <c r="D176" s="2">
        <f>'PR-RAS'!E180</f>
        <v>233170.63</v>
      </c>
      <c r="E176" s="2">
        <v>0</v>
      </c>
      <c r="F176" s="2">
        <v>0</v>
      </c>
      <c r="G176" s="3">
        <f t="shared" si="0"/>
        <v>101793.46275000001</v>
      </c>
      <c r="H176" s="3">
        <f t="shared" si="1"/>
        <v>0.69999999999708962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96040.05</v>
      </c>
      <c r="D177" s="2">
        <f>'PR-RAS'!E181</f>
        <v>112758.01</v>
      </c>
      <c r="E177" s="2">
        <v>0</v>
      </c>
      <c r="F177" s="2">
        <v>0</v>
      </c>
      <c r="G177" s="3">
        <f t="shared" si="0"/>
        <v>56593.868320000001</v>
      </c>
      <c r="H177" s="3">
        <f t="shared" si="1"/>
        <v>5.9999999997671694E-2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65763.3</v>
      </c>
      <c r="D178" s="2">
        <f>'PR-RAS'!E182</f>
        <v>77058.36</v>
      </c>
      <c r="E178" s="2">
        <v>0</v>
      </c>
      <c r="F178" s="2">
        <v>0</v>
      </c>
      <c r="G178" s="3">
        <f t="shared" si="0"/>
        <v>38918.76354</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658089.56999999995</v>
      </c>
      <c r="D179" s="2">
        <f>'PR-RAS'!E183</f>
        <v>966342.67</v>
      </c>
      <c r="E179" s="2">
        <v>0</v>
      </c>
      <c r="F179" s="2">
        <v>0</v>
      </c>
      <c r="G179" s="3">
        <f t="shared" si="0"/>
        <v>461157.93398000003</v>
      </c>
      <c r="H179" s="3">
        <f t="shared" si="1"/>
        <v>0.76000000000931323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33723.25</v>
      </c>
      <c r="D180" s="2">
        <f>'PR-RAS'!E184</f>
        <v>8833.7099999999991</v>
      </c>
      <c r="E180" s="2">
        <v>0</v>
      </c>
      <c r="F180" s="2">
        <v>0</v>
      </c>
      <c r="G180" s="3">
        <f t="shared" si="0"/>
        <v>9198.9299299999984</v>
      </c>
      <c r="H180" s="3">
        <f t="shared" si="1"/>
        <v>0.54000000000087311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1270749.19</v>
      </c>
      <c r="D181" s="2">
        <f>'PR-RAS'!E185</f>
        <v>1369659.39</v>
      </c>
      <c r="E181" s="2">
        <v>0</v>
      </c>
      <c r="F181" s="2">
        <v>0</v>
      </c>
      <c r="G181" s="3">
        <f t="shared" si="0"/>
        <v>721812.23459999997</v>
      </c>
      <c r="H181" s="3">
        <f t="shared" si="1"/>
        <v>0.57999999984167516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314689.17</v>
      </c>
      <c r="D182" s="2">
        <f>'PR-RAS'!E186</f>
        <v>620414.1</v>
      </c>
      <c r="E182" s="2">
        <v>0</v>
      </c>
      <c r="F182" s="2">
        <v>0</v>
      </c>
      <c r="G182" s="3">
        <f t="shared" si="0"/>
        <v>281548.64396999998</v>
      </c>
      <c r="H182" s="3">
        <f t="shared" si="1"/>
        <v>0.26999999996041879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301320.09000000003</v>
      </c>
      <c r="D183" s="2">
        <f>'PR-RAS'!E187</f>
        <v>648484.36</v>
      </c>
      <c r="E183" s="2">
        <v>0</v>
      </c>
      <c r="F183" s="2">
        <v>0</v>
      </c>
      <c r="G183" s="3">
        <f t="shared" si="0"/>
        <v>290888.56342000002</v>
      </c>
      <c r="H183" s="3">
        <f t="shared" si="1"/>
        <v>0.45000000001164153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3742.35</v>
      </c>
      <c r="E184" s="2">
        <v>0</v>
      </c>
      <c r="F184" s="2">
        <v>0</v>
      </c>
      <c r="G184" s="3">
        <f t="shared" si="0"/>
        <v>1369.7001</v>
      </c>
      <c r="H184" s="3">
        <f t="shared" si="1"/>
        <v>0.34999999999990905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40960.080000000002</v>
      </c>
      <c r="D190" s="2">
        <f>'PR-RAS'!E194</f>
        <v>57467.02</v>
      </c>
      <c r="E190" s="2">
        <v>0</v>
      </c>
      <c r="F190" s="2">
        <v>0</v>
      </c>
      <c r="G190" s="3">
        <f t="shared" si="0"/>
        <v>29463.988679999999</v>
      </c>
      <c r="H190" s="3">
        <f t="shared" si="1"/>
        <v>9.9999999998544808E-2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124.56</v>
      </c>
      <c r="D191" s="2">
        <f>'PR-RAS'!E195</f>
        <v>123.6</v>
      </c>
      <c r="E191" s="2">
        <v>0</v>
      </c>
      <c r="F191" s="2">
        <v>0</v>
      </c>
      <c r="G191" s="3">
        <f t="shared" si="0"/>
        <v>70.634399999999999</v>
      </c>
      <c r="H191" s="3">
        <f t="shared" si="1"/>
        <v>0.84000000000000341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1559.08</v>
      </c>
      <c r="D192" s="2">
        <f>'PR-RAS'!E196</f>
        <v>1613.05</v>
      </c>
      <c r="E192" s="2">
        <v>0</v>
      </c>
      <c r="F192" s="2">
        <v>0</v>
      </c>
      <c r="G192" s="3">
        <f t="shared" si="0"/>
        <v>913.96938000000011</v>
      </c>
      <c r="H192" s="3">
        <f t="shared" si="1"/>
        <v>0.12999999999988177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18109.580000000002</v>
      </c>
      <c r="D193" s="2">
        <f>'PR-RAS'!E197</f>
        <v>33915.54</v>
      </c>
      <c r="E193" s="2">
        <v>0</v>
      </c>
      <c r="F193" s="2">
        <v>0</v>
      </c>
      <c r="G193" s="3">
        <f t="shared" si="0"/>
        <v>16500.60672</v>
      </c>
      <c r="H193" s="3">
        <f t="shared" si="1"/>
        <v>0.87999999999738066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375</v>
      </c>
      <c r="D194" s="2">
        <f>'PR-RAS'!E198</f>
        <v>865</v>
      </c>
      <c r="E194" s="2">
        <v>0</v>
      </c>
      <c r="F194" s="2">
        <v>0</v>
      </c>
      <c r="G194" s="3">
        <f t="shared" si="0"/>
        <v>406.26499999999999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20651.86</v>
      </c>
      <c r="D195" s="2">
        <f>'PR-RAS'!E199</f>
        <v>20787.45</v>
      </c>
      <c r="E195" s="2">
        <v>0</v>
      </c>
      <c r="F195" s="2">
        <v>0</v>
      </c>
      <c r="G195" s="3">
        <f t="shared" si="0"/>
        <v>12071.991440000002</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140</v>
      </c>
      <c r="D197" s="2">
        <f>'PR-RAS'!E201</f>
        <v>162.38</v>
      </c>
      <c r="E197" s="2">
        <v>0</v>
      </c>
      <c r="F197" s="2">
        <v>0</v>
      </c>
      <c r="G197" s="3">
        <f t="shared" si="0"/>
        <v>91.092960000000005</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26.08</v>
      </c>
      <c r="D198" s="2">
        <f>'PR-RAS'!E202</f>
        <v>66.06</v>
      </c>
      <c r="E198" s="2">
        <v>0</v>
      </c>
      <c r="F198" s="2">
        <v>0</v>
      </c>
      <c r="G198" s="3">
        <f t="shared" si="0"/>
        <v>31.165399999999998</v>
      </c>
      <c r="H198" s="3">
        <f t="shared" si="1"/>
        <v>0.14000000000000057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26.08</v>
      </c>
      <c r="D212" s="2">
        <f>'PR-RAS'!E216</f>
        <v>66.06</v>
      </c>
      <c r="E212" s="2">
        <v>0</v>
      </c>
      <c r="F212" s="2">
        <v>0</v>
      </c>
      <c r="G212" s="3">
        <f t="shared" si="0"/>
        <v>33.380199999999995</v>
      </c>
      <c r="H212" s="3">
        <f t="shared" si="1"/>
        <v>0.14000000000000057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26.08</v>
      </c>
      <c r="D215" s="2">
        <f>'PR-RAS'!E219</f>
        <v>66.06</v>
      </c>
      <c r="E215" s="2">
        <v>0</v>
      </c>
      <c r="F215" s="2">
        <v>0</v>
      </c>
      <c r="G215" s="3">
        <f t="shared" si="0"/>
        <v>33.854799999999997</v>
      </c>
      <c r="H215" s="3">
        <f t="shared" si="1"/>
        <v>0.14000000000000057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5375.27</v>
      </c>
      <c r="D258" s="2">
        <f>'PR-RAS'!E262</f>
        <v>0</v>
      </c>
      <c r="E258" s="2">
        <v>0</v>
      </c>
      <c r="F258" s="2">
        <v>0</v>
      </c>
      <c r="G258" s="3">
        <f t="shared" si="0"/>
        <v>1381.4443900000001</v>
      </c>
      <c r="H258" s="3">
        <f t="shared" si="1"/>
        <v>0.27000000000043656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5375.27</v>
      </c>
      <c r="D265" s="2">
        <f>'PR-RAS'!E269</f>
        <v>0</v>
      </c>
      <c r="E265" s="2">
        <v>0</v>
      </c>
      <c r="F265" s="2">
        <v>0</v>
      </c>
      <c r="G265" s="3">
        <f t="shared" si="0"/>
        <v>1419.0712800000001</v>
      </c>
      <c r="H265" s="3">
        <f t="shared" si="1"/>
        <v>0.27000000000043656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5375.27</v>
      </c>
      <c r="D266" s="2">
        <f>'PR-RAS'!E270</f>
        <v>0</v>
      </c>
      <c r="E266" s="2">
        <v>0</v>
      </c>
      <c r="F266" s="2">
        <v>0</v>
      </c>
      <c r="G266" s="3">
        <f t="shared" si="0"/>
        <v>1424.4465500000001</v>
      </c>
      <c r="H266" s="3">
        <f t="shared" si="1"/>
        <v>0.27000000000043656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18153291.999999996</v>
      </c>
      <c r="D295" s="2">
        <f>'PR-RAS'!E299</f>
        <v>22333311.02</v>
      </c>
      <c r="E295" s="2">
        <v>0</v>
      </c>
      <c r="F295" s="2">
        <v>0</v>
      </c>
      <c r="G295" s="3">
        <f t="shared" si="12"/>
        <v>18469054.727759998</v>
      </c>
      <c r="H295" s="3">
        <f t="shared" si="13"/>
        <v>2.0000003278255463E-2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338358.92000000179</v>
      </c>
      <c r="D296" s="2">
        <f>'PR-RAS'!E300</f>
        <v>0</v>
      </c>
      <c r="E296" s="2">
        <v>0</v>
      </c>
      <c r="F296" s="2">
        <v>0</v>
      </c>
      <c r="G296" s="3">
        <f t="shared" si="12"/>
        <v>99815.881400000522</v>
      </c>
      <c r="H296" s="3">
        <f t="shared" si="13"/>
        <v>7.9999998211860657E-2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456083.55999999866</v>
      </c>
      <c r="E297" s="2">
        <v>0</v>
      </c>
      <c r="F297" s="2">
        <v>0</v>
      </c>
      <c r="G297" s="3">
        <f t="shared" si="12"/>
        <v>270001.46751999919</v>
      </c>
      <c r="H297" s="3">
        <f t="shared" si="13"/>
        <v>0.44000000134110451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546892.72</v>
      </c>
      <c r="D298" s="2">
        <f>'PR-RAS'!E302</f>
        <v>572562.48</v>
      </c>
      <c r="E298" s="2">
        <v>0</v>
      </c>
      <c r="F298" s="2">
        <v>0</v>
      </c>
      <c r="G298" s="3">
        <f t="shared" si="12"/>
        <v>502529.25095999998</v>
      </c>
      <c r="H298" s="3">
        <f t="shared" si="13"/>
        <v>0.76000000000931323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492630.3</v>
      </c>
      <c r="D300" s="2">
        <f>'PR-RAS'!E304</f>
        <v>114642.95</v>
      </c>
      <c r="E300" s="2">
        <v>0</v>
      </c>
      <c r="F300" s="2">
        <v>0</v>
      </c>
      <c r="G300" s="3">
        <f t="shared" si="12"/>
        <v>215852.94379999998</v>
      </c>
      <c r="H300" s="3">
        <f t="shared" si="13"/>
        <v>0.34999999999126885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2568</v>
      </c>
      <c r="D301" s="2">
        <f>'PR-RAS'!E305</f>
        <v>1000</v>
      </c>
      <c r="E301" s="2">
        <v>0</v>
      </c>
      <c r="F301" s="2">
        <v>0</v>
      </c>
      <c r="G301" s="3">
        <f t="shared" si="12"/>
        <v>1370.3999999999999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300530.84999999998</v>
      </c>
      <c r="D355" s="2">
        <f>'PR-RAS'!E360</f>
        <v>450543.85</v>
      </c>
      <c r="E355" s="2">
        <v>0</v>
      </c>
      <c r="F355" s="2">
        <v>0</v>
      </c>
      <c r="G355" s="3">
        <f t="shared" si="12"/>
        <v>425372.96669999993</v>
      </c>
      <c r="H355" s="3">
        <f t="shared" si="13"/>
        <v>0.30000000004656613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4836.6000000000004</v>
      </c>
      <c r="E356" s="2">
        <v>0</v>
      </c>
      <c r="F356" s="2">
        <v>0</v>
      </c>
      <c r="G356" s="3">
        <f t="shared" si="12"/>
        <v>3433.9859999999999</v>
      </c>
      <c r="H356" s="3">
        <f t="shared" si="13"/>
        <v>0.3999999999996362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4836.6000000000004</v>
      </c>
      <c r="E361" s="2">
        <v>0</v>
      </c>
      <c r="F361" s="2">
        <v>0</v>
      </c>
      <c r="G361" s="3">
        <f t="shared" si="12"/>
        <v>3482.3520000000003</v>
      </c>
      <c r="H361" s="3">
        <f t="shared" si="13"/>
        <v>0.3999999999996362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4836.6000000000004</v>
      </c>
      <c r="E364" s="2">
        <v>0</v>
      </c>
      <c r="F364" s="2">
        <v>0</v>
      </c>
      <c r="G364" s="3">
        <f t="shared" si="12"/>
        <v>3511.3715999999999</v>
      </c>
      <c r="H364" s="3">
        <f t="shared" si="13"/>
        <v>0.3999999999996362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162455.85</v>
      </c>
      <c r="D368" s="2">
        <f>'PR-RAS'!E373</f>
        <v>303513.5</v>
      </c>
      <c r="E368" s="2">
        <v>0</v>
      </c>
      <c r="F368" s="2">
        <v>0</v>
      </c>
      <c r="G368" s="3">
        <f t="shared" si="12"/>
        <v>282400.20594999997</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162455.85</v>
      </c>
      <c r="D374" s="2">
        <f>'PR-RAS'!E379</f>
        <v>258138.5</v>
      </c>
      <c r="E374" s="2">
        <v>0</v>
      </c>
      <c r="F374" s="2">
        <v>0</v>
      </c>
      <c r="G374" s="3">
        <f t="shared" si="12"/>
        <v>253167.35304999998</v>
      </c>
      <c r="H374" s="3">
        <f t="shared" si="13"/>
        <v>0.64999999999417923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158008.24</v>
      </c>
      <c r="D375" s="2">
        <f>'PR-RAS'!E380</f>
        <v>216491.5</v>
      </c>
      <c r="E375" s="2">
        <v>0</v>
      </c>
      <c r="F375" s="2">
        <v>0</v>
      </c>
      <c r="G375" s="3">
        <f t="shared" si="12"/>
        <v>221030.72375999999</v>
      </c>
      <c r="H375" s="3">
        <f t="shared" si="13"/>
        <v>0.73999999999068677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285.98</v>
      </c>
      <c r="D376" s="2">
        <f>'PR-RAS'!E381</f>
        <v>13259.5</v>
      </c>
      <c r="E376" s="2">
        <v>0</v>
      </c>
      <c r="F376" s="2">
        <v>0</v>
      </c>
      <c r="G376" s="3">
        <f t="shared" si="12"/>
        <v>10051.8675</v>
      </c>
      <c r="H376" s="3">
        <f t="shared" si="13"/>
        <v>0.51999999999998181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3802.63</v>
      </c>
      <c r="D377" s="2">
        <f>'PR-RAS'!E382</f>
        <v>28387.5</v>
      </c>
      <c r="E377" s="2">
        <v>0</v>
      </c>
      <c r="F377" s="2">
        <v>0</v>
      </c>
      <c r="G377" s="3">
        <f t="shared" si="12"/>
        <v>22777.188879999998</v>
      </c>
      <c r="H377" s="3">
        <f t="shared" si="13"/>
        <v>0.86999999999989086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v>
      </c>
      <c r="D381" s="2">
        <f>'PR-RAS'!E386</f>
        <v>0</v>
      </c>
      <c r="E381" s="2">
        <v>0</v>
      </c>
      <c r="F381" s="2">
        <v>0</v>
      </c>
      <c r="G381" s="3">
        <f t="shared" si="12"/>
        <v>136.41999999999999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45375</v>
      </c>
      <c r="E396" s="2">
        <v>0</v>
      </c>
      <c r="F396" s="2">
        <v>0</v>
      </c>
      <c r="G396" s="3">
        <f t="shared" si="12"/>
        <v>35846.25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45375</v>
      </c>
      <c r="E398" s="2">
        <v>0</v>
      </c>
      <c r="F398" s="2">
        <v>0</v>
      </c>
      <c r="G398" s="3">
        <f t="shared" si="12"/>
        <v>36027.75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138075</v>
      </c>
      <c r="D407" s="2">
        <f>'PR-RAS'!E412</f>
        <v>142193.75</v>
      </c>
      <c r="E407" s="2">
        <v>0</v>
      </c>
      <c r="F407" s="2">
        <v>0</v>
      </c>
      <c r="G407" s="3">
        <f t="shared" si="12"/>
        <v>171519.77500000002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138075</v>
      </c>
      <c r="D411" s="2">
        <f>'PR-RAS'!E416</f>
        <v>142193.75</v>
      </c>
      <c r="E411" s="2">
        <v>0</v>
      </c>
      <c r="F411" s="2">
        <v>0</v>
      </c>
      <c r="G411" s="3">
        <f t="shared" si="12"/>
        <v>173209.625</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300530.84999999998</v>
      </c>
      <c r="D413" s="2">
        <f>'PR-RAS'!E418</f>
        <v>450543.85</v>
      </c>
      <c r="E413" s="2">
        <v>0</v>
      </c>
      <c r="F413" s="2">
        <v>0</v>
      </c>
      <c r="G413" s="3">
        <f t="shared" si="12"/>
        <v>495066.84259999992</v>
      </c>
      <c r="H413" s="3">
        <f t="shared" si="13"/>
        <v>0.30000000004656613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18491650.919999998</v>
      </c>
      <c r="D417" s="2">
        <f>'PR-RAS'!E422</f>
        <v>21877227.460000001</v>
      </c>
      <c r="E417" s="2">
        <v>0</v>
      </c>
      <c r="F417" s="2">
        <v>0</v>
      </c>
      <c r="G417" s="3">
        <f t="shared" si="12"/>
        <v>25894380.029440001</v>
      </c>
      <c r="H417" s="3">
        <f t="shared" si="13"/>
        <v>0.54000000283122063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18453822.849999998</v>
      </c>
      <c r="D418" s="2">
        <f>'PR-RAS'!E423</f>
        <v>22783854.870000001</v>
      </c>
      <c r="E418" s="2">
        <v>0</v>
      </c>
      <c r="F418" s="2">
        <v>0</v>
      </c>
      <c r="G418" s="3">
        <f t="shared" si="12"/>
        <v>26696979.09003</v>
      </c>
      <c r="H418" s="3">
        <f t="shared" si="13"/>
        <v>0.2800000011920929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37828.070000000298</v>
      </c>
      <c r="D419" s="2">
        <f>'PR-RAS'!E424</f>
        <v>0</v>
      </c>
      <c r="E419" s="2">
        <v>0</v>
      </c>
      <c r="F419" s="2">
        <v>0</v>
      </c>
      <c r="G419" s="3">
        <f t="shared" si="12"/>
        <v>15812.133260000124</v>
      </c>
      <c r="H419" s="3">
        <f t="shared" si="13"/>
        <v>7.0000000298023224E-2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906627.41000000015</v>
      </c>
      <c r="E420" s="2">
        <v>0</v>
      </c>
      <c r="F420" s="2">
        <v>0</v>
      </c>
      <c r="G420" s="3">
        <f t="shared" si="12"/>
        <v>759753.76958000008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546892.72</v>
      </c>
      <c r="D421" s="2">
        <f>'PR-RAS'!E426</f>
        <v>572562.48</v>
      </c>
      <c r="E421" s="2">
        <v>0</v>
      </c>
      <c r="F421" s="2">
        <v>0</v>
      </c>
      <c r="G421" s="3">
        <f t="shared" si="12"/>
        <v>710647.42559999996</v>
      </c>
      <c r="H421" s="3">
        <f t="shared" si="13"/>
        <v>0.76000000000931323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492630.3</v>
      </c>
      <c r="D423" s="2">
        <f>'PR-RAS'!E428</f>
        <v>114642.95</v>
      </c>
      <c r="E423" s="2">
        <v>0</v>
      </c>
      <c r="F423" s="2">
        <v>0</v>
      </c>
      <c r="G423" s="3">
        <f t="shared" si="12"/>
        <v>304648.63639999996</v>
      </c>
      <c r="H423" s="3">
        <f t="shared" si="13"/>
        <v>0.34999999999126885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18491650.919999998</v>
      </c>
      <c r="D637" s="2">
        <f>'PR-RAS'!E643</f>
        <v>21877227.460000001</v>
      </c>
      <c r="E637" s="2">
        <v>0</v>
      </c>
      <c r="F637" s="2">
        <v>0</v>
      </c>
      <c r="G637" s="3">
        <f t="shared" si="14"/>
        <v>39588523.314240001</v>
      </c>
      <c r="H637" s="3">
        <f t="shared" si="15"/>
        <v>0.54000000283122063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18453822.849999998</v>
      </c>
      <c r="D638" s="2">
        <f>'PR-RAS'!E644</f>
        <v>22783854.870000001</v>
      </c>
      <c r="E638" s="2">
        <v>0</v>
      </c>
      <c r="F638" s="2">
        <v>0</v>
      </c>
      <c r="G638" s="3">
        <f t="shared" si="14"/>
        <v>40781716.259830005</v>
      </c>
      <c r="H638" s="3">
        <f t="shared" si="15"/>
        <v>0.2800000011920929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37828.070000000298</v>
      </c>
      <c r="D639" s="2">
        <f>'PR-RAS'!E645</f>
        <v>0</v>
      </c>
      <c r="E639" s="2">
        <v>0</v>
      </c>
      <c r="F639" s="2">
        <v>0</v>
      </c>
      <c r="G639" s="3">
        <f t="shared" si="14"/>
        <v>24134.308660000192</v>
      </c>
      <c r="H639" s="3">
        <f t="shared" si="15"/>
        <v>7.0000000298023224E-2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906627.41000000015</v>
      </c>
      <c r="E640" s="2">
        <v>0</v>
      </c>
      <c r="F640" s="2">
        <v>0</v>
      </c>
      <c r="G640" s="3">
        <f t="shared" si="14"/>
        <v>1158669.8299800002</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546892.72</v>
      </c>
      <c r="D641" s="2">
        <f>'PR-RAS'!E647</f>
        <v>572562.48</v>
      </c>
      <c r="E641" s="2">
        <v>0</v>
      </c>
      <c r="F641" s="2">
        <v>0</v>
      </c>
      <c r="G641" s="3">
        <f t="shared" si="14"/>
        <v>1082891.3152000001</v>
      </c>
      <c r="H641" s="3">
        <f t="shared" si="15"/>
        <v>0.76000000000931323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584720.79000000027</v>
      </c>
      <c r="D643" s="2">
        <f>'PR-RAS'!E649</f>
        <v>0</v>
      </c>
      <c r="E643" s="2">
        <v>0</v>
      </c>
      <c r="F643" s="2">
        <v>0</v>
      </c>
      <c r="G643" s="3">
        <f t="shared" si="14"/>
        <v>375390.74718000018</v>
      </c>
      <c r="H643" s="3">
        <f t="shared" si="15"/>
        <v>0.20999999972991645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334064.93000000017</v>
      </c>
      <c r="E644" s="2">
        <v>0</v>
      </c>
      <c r="F644" s="2">
        <v>0</v>
      </c>
      <c r="G644" s="3">
        <f t="shared" si="14"/>
        <v>429607.49998000026</v>
      </c>
      <c r="H644" s="3">
        <f t="shared" si="15"/>
        <v>6.9999999832361937E-2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1209584.8999999999</v>
      </c>
      <c r="D645" s="2">
        <f>'PR-RAS'!E651</f>
        <v>0</v>
      </c>
      <c r="E645" s="2">
        <v>0</v>
      </c>
      <c r="F645" s="2">
        <v>0</v>
      </c>
      <c r="G645" s="3">
        <f t="shared" si="14"/>
        <v>778972.67559999996</v>
      </c>
      <c r="H645" s="3">
        <f t="shared" si="15"/>
        <v>0.10000000009313226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5466.91</v>
      </c>
      <c r="D646" s="2">
        <f>'PR-RAS'!E653</f>
        <v>5466.91</v>
      </c>
      <c r="E646" s="2">
        <v>0</v>
      </c>
      <c r="F646" s="2">
        <v>0</v>
      </c>
      <c r="G646" s="3">
        <f t="shared" si="14"/>
        <v>10578.47085</v>
      </c>
      <c r="H646" s="3">
        <f t="shared" si="15"/>
        <v>0.18000000000029104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15775394.09</v>
      </c>
      <c r="D647" s="2">
        <f>'PR-RAS'!E654</f>
        <v>17534437.359999999</v>
      </c>
      <c r="E647" s="2">
        <v>0</v>
      </c>
      <c r="F647" s="2">
        <v>0</v>
      </c>
      <c r="G647" s="3">
        <f t="shared" si="14"/>
        <v>32845397.651260003</v>
      </c>
      <c r="H647" s="3">
        <f t="shared" si="15"/>
        <v>0.44999999925494194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15775394.09</v>
      </c>
      <c r="D648" s="2">
        <f>'PR-RAS'!E655</f>
        <v>17539904.27</v>
      </c>
      <c r="E648" s="2">
        <v>0</v>
      </c>
      <c r="F648" s="2">
        <v>0</v>
      </c>
      <c r="G648" s="3">
        <f t="shared" si="14"/>
        <v>32903316.101609997</v>
      </c>
      <c r="H648" s="3">
        <f t="shared" si="15"/>
        <v>0.35999999940395355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5466.910000000149</v>
      </c>
      <c r="D649" s="2">
        <f>'PR-RAS'!E656</f>
        <v>0</v>
      </c>
      <c r="E649" s="2">
        <v>0</v>
      </c>
      <c r="F649" s="2">
        <v>0</v>
      </c>
      <c r="G649" s="3">
        <f t="shared" si="14"/>
        <v>3542.5576800000968</v>
      </c>
      <c r="H649" s="3">
        <f t="shared" si="15"/>
        <v>8.9999999850988388E-2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485</v>
      </c>
      <c r="D650" s="2">
        <f>'PR-RAS'!E657</f>
        <v>496</v>
      </c>
      <c r="E650" s="2">
        <v>0</v>
      </c>
      <c r="F650" s="2">
        <v>0</v>
      </c>
      <c r="G650" s="3">
        <f t="shared" si="14"/>
        <v>958.57299999999998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464</v>
      </c>
      <c r="D652" s="2">
        <f>'PR-RAS'!E659</f>
        <v>476</v>
      </c>
      <c r="E652" s="2">
        <v>0</v>
      </c>
      <c r="F652" s="2">
        <v>0</v>
      </c>
      <c r="G652" s="3">
        <f t="shared" si="14"/>
        <v>921.81600000000003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23191.61</v>
      </c>
      <c r="D725" s="2">
        <f>'PR-RAS'!E732</f>
        <v>63627</v>
      </c>
      <c r="E725" s="2">
        <v>0</v>
      </c>
      <c r="F725" s="2">
        <v>0</v>
      </c>
      <c r="G725" s="3">
        <f t="shared" si="14"/>
        <v>108922.62163999998</v>
      </c>
      <c r="H725" s="3">
        <f t="shared" si="15"/>
        <v>0.38999999999941792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18540.48</v>
      </c>
      <c r="D726" s="2">
        <f>'PR-RAS'!E733</f>
        <v>15008.96</v>
      </c>
      <c r="E726" s="2">
        <v>0</v>
      </c>
      <c r="F726" s="2">
        <v>0</v>
      </c>
      <c r="G726" s="3">
        <f t="shared" si="14"/>
        <v>35204.839999999997</v>
      </c>
      <c r="H726" s="3">
        <f t="shared" si="15"/>
        <v>0.52000000000043656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250979.32</v>
      </c>
      <c r="D727" s="2">
        <f>'PR-RAS'!E734</f>
        <v>258688.44</v>
      </c>
      <c r="E727" s="2">
        <v>0</v>
      </c>
      <c r="F727" s="2">
        <v>0</v>
      </c>
      <c r="G727" s="3">
        <f t="shared" si="14"/>
        <v>557826.60119999992</v>
      </c>
      <c r="H727" s="3">
        <f t="shared" si="15"/>
        <v>0.76000000000931323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33723.25</v>
      </c>
      <c r="D729" s="2">
        <f>'PR-RAS'!E736</f>
        <v>8833.7099999999991</v>
      </c>
      <c r="E729" s="2">
        <v>0</v>
      </c>
      <c r="F729" s="2">
        <v>0</v>
      </c>
      <c r="G729" s="3">
        <f t="shared" si="14"/>
        <v>37412.407759999995</v>
      </c>
      <c r="H729" s="3">
        <f t="shared" si="15"/>
        <v>0.54000000000087311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1655.89</v>
      </c>
      <c r="E730" s="2">
        <v>0</v>
      </c>
      <c r="F730" s="2">
        <v>0</v>
      </c>
      <c r="G730" s="3">
        <f t="shared" si="14"/>
        <v>2414.2876200000001</v>
      </c>
      <c r="H730" s="3">
        <f t="shared" si="15"/>
        <v>0.10999999999989996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1041090.94</v>
      </c>
      <c r="D731" s="2">
        <f>'PR-RAS'!E738</f>
        <v>1174465.1599999999</v>
      </c>
      <c r="E731" s="2">
        <v>0</v>
      </c>
      <c r="F731" s="2">
        <v>0</v>
      </c>
      <c r="G731" s="3">
        <f t="shared" si="14"/>
        <v>2474715.5197999999</v>
      </c>
      <c r="H731" s="3">
        <f t="shared" si="15"/>
        <v>0.21999999997206032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23018.57</v>
      </c>
      <c r="D732" s="2">
        <f>'PR-RAS'!E739</f>
        <v>18986.71</v>
      </c>
      <c r="E732" s="2">
        <v>0</v>
      </c>
      <c r="F732" s="2">
        <v>0</v>
      </c>
      <c r="G732" s="3">
        <f t="shared" si="14"/>
        <v>44585.144690000001</v>
      </c>
      <c r="H732" s="3">
        <f t="shared" si="15"/>
        <v>0.72000000000116415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124.56</v>
      </c>
      <c r="D734" s="2">
        <f>'PR-RAS'!E741</f>
        <v>123.6</v>
      </c>
      <c r="E734" s="2">
        <v>0</v>
      </c>
      <c r="F734" s="2">
        <v>0</v>
      </c>
      <c r="G734" s="3">
        <f t="shared" si="14"/>
        <v>272.50007999999997</v>
      </c>
      <c r="H734" s="3">
        <f t="shared" si="15"/>
        <v>0.84000000000000341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640</v>
      </c>
      <c r="E736" s="2">
        <v>0</v>
      </c>
      <c r="F736" s="2">
        <v>0</v>
      </c>
      <c r="G736" s="3">
        <f t="shared" ref="G736:G737" si="28">(B736/1000)*(C736*1+D736*2)</f>
        <v>940.8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19908</v>
      </c>
      <c r="D737" s="2">
        <f>'PR-RAS'!E744</f>
        <v>20084</v>
      </c>
      <c r="E737" s="2">
        <v>0</v>
      </c>
      <c r="F737" s="2">
        <v>0</v>
      </c>
      <c r="G737" s="3">
        <f t="shared" si="28"/>
        <v>44215.936000000002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5375.27</v>
      </c>
      <c r="D839" s="2">
        <f>'PR-RAS'!E846</f>
        <v>0</v>
      </c>
      <c r="E839" s="2">
        <v>0</v>
      </c>
      <c r="F839" s="2">
        <v>0</v>
      </c>
      <c r="G839" s="3">
        <f t="shared" si="34"/>
        <v>4504.4762600000004</v>
      </c>
      <c r="H839" s="3">
        <f t="shared" si="35"/>
        <v>0.27000000000043656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7767236.3899999997</v>
      </c>
      <c r="D1011" s="7">
        <f>BILANCA!E6</f>
        <v>6473816.4100000001</v>
      </c>
      <c r="E1011" s="7">
        <v>0</v>
      </c>
      <c r="F1011" s="7">
        <v>0</v>
      </c>
      <c r="G1011" s="8">
        <f t="shared" ref="G1011:G1306" si="38">B1011/1000*C1011+B1011/500*D1011</f>
        <v>20714.869210000001</v>
      </c>
      <c r="H1011" s="8">
        <f t="shared" si="35"/>
        <v>0.79999999981373549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5235021.0599999996</v>
      </c>
      <c r="D1012" s="2">
        <f>BILANCA!E7</f>
        <v>5127307.76</v>
      </c>
      <c r="E1012" s="2">
        <v>0</v>
      </c>
      <c r="F1012" s="2">
        <v>0</v>
      </c>
      <c r="G1012" s="3">
        <f t="shared" si="38"/>
        <v>30979.273159999997</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7464.1999999999534</v>
      </c>
      <c r="D1013" s="2">
        <f>BILANCA!E8</f>
        <v>11919.550000000047</v>
      </c>
      <c r="E1013" s="2">
        <v>0</v>
      </c>
      <c r="F1013" s="2">
        <v>0</v>
      </c>
      <c r="G1013" s="3">
        <f t="shared" si="38"/>
        <v>93.909900000000135</v>
      </c>
      <c r="H1013" s="3">
        <f t="shared" si="35"/>
        <v>0.64999999990686774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927910.47</v>
      </c>
      <c r="D1015" s="2">
        <f>BILANCA!E10</f>
        <v>937925.75</v>
      </c>
      <c r="E1015" s="2">
        <v>0</v>
      </c>
      <c r="F1015" s="2">
        <v>0</v>
      </c>
      <c r="G1015" s="3">
        <f t="shared" si="38"/>
        <v>14018.80985</v>
      </c>
      <c r="H1015" s="3">
        <f t="shared" si="35"/>
        <v>0.71999999997206032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920446.27</v>
      </c>
      <c r="D1016" s="2">
        <f>BILANCA!E11</f>
        <v>926006.2</v>
      </c>
      <c r="E1016" s="2">
        <v>0</v>
      </c>
      <c r="F1016" s="2">
        <v>0</v>
      </c>
      <c r="G1016" s="3">
        <f t="shared" si="38"/>
        <v>16634.75202</v>
      </c>
      <c r="H1016" s="3">
        <f t="shared" si="35"/>
        <v>0.46999999997206032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5220657.1199999992</v>
      </c>
      <c r="D1017" s="2">
        <f>BILANCA!E12</f>
        <v>5110241.7</v>
      </c>
      <c r="E1017" s="2">
        <v>0</v>
      </c>
      <c r="F1017" s="2">
        <v>0</v>
      </c>
      <c r="G1017" s="3">
        <f t="shared" si="38"/>
        <v>108087.98364000001</v>
      </c>
      <c r="H1017" s="3">
        <f t="shared" si="35"/>
        <v>0.41999999899417162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4134261.7700000005</v>
      </c>
      <c r="D1018" s="2">
        <f>BILANCA!E13</f>
        <v>4051061.7900000005</v>
      </c>
      <c r="E1018" s="2">
        <v>0</v>
      </c>
      <c r="F1018" s="2">
        <v>0</v>
      </c>
      <c r="G1018" s="3">
        <f t="shared" si="38"/>
        <v>97891.082800000018</v>
      </c>
      <c r="H1018" s="3">
        <f t="shared" si="35"/>
        <v>0.43999999901279807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6655998.3600000003</v>
      </c>
      <c r="D1020" s="2">
        <f>BILANCA!E15</f>
        <v>6655998.3600000003</v>
      </c>
      <c r="E1020" s="2">
        <v>0</v>
      </c>
      <c r="F1020" s="2">
        <v>0</v>
      </c>
      <c r="G1020" s="3">
        <f t="shared" si="38"/>
        <v>199679.95080000002</v>
      </c>
      <c r="H1020" s="3">
        <f t="shared" si="35"/>
        <v>0.72000000067055225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2521736.59</v>
      </c>
      <c r="D1023" s="2">
        <f>BILANCA!E18</f>
        <v>2604936.5699999998</v>
      </c>
      <c r="E1023" s="2">
        <v>0</v>
      </c>
      <c r="F1023" s="2">
        <v>0</v>
      </c>
      <c r="G1023" s="3">
        <f t="shared" si="38"/>
        <v>100510.92648999998</v>
      </c>
      <c r="H1023" s="3">
        <f t="shared" si="35"/>
        <v>0.84000000031664968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417200.79999999981</v>
      </c>
      <c r="D1024" s="2">
        <f>BILANCA!E19</f>
        <v>488581.3599999994</v>
      </c>
      <c r="E1024" s="2">
        <v>0</v>
      </c>
      <c r="F1024" s="2">
        <v>0</v>
      </c>
      <c r="G1024" s="3">
        <f t="shared" si="38"/>
        <v>19521.089279999982</v>
      </c>
      <c r="H1024" s="3">
        <f t="shared" si="35"/>
        <v>0.55999999959021807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3378209.02</v>
      </c>
      <c r="D1025" s="2">
        <f>BILANCA!E20</f>
        <v>3310634.73</v>
      </c>
      <c r="E1025" s="2">
        <v>0</v>
      </c>
      <c r="F1025" s="2">
        <v>0</v>
      </c>
      <c r="G1025" s="3">
        <f t="shared" si="38"/>
        <v>149992.17720000001</v>
      </c>
      <c r="H1025" s="3">
        <f t="shared" si="35"/>
        <v>0.2900000000372529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358372</v>
      </c>
      <c r="D1026" s="2">
        <f>BILANCA!E21</f>
        <v>366407.65</v>
      </c>
      <c r="E1026" s="2">
        <v>0</v>
      </c>
      <c r="F1026" s="2">
        <v>0</v>
      </c>
      <c r="G1026" s="3">
        <f t="shared" si="38"/>
        <v>17458.996800000001</v>
      </c>
      <c r="H1026" s="3">
        <f t="shared" si="35"/>
        <v>0.34999999997671694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697793.53</v>
      </c>
      <c r="D1027" s="2">
        <f>BILANCA!E22</f>
        <v>713552.37</v>
      </c>
      <c r="E1027" s="2">
        <v>0</v>
      </c>
      <c r="F1027" s="2">
        <v>0</v>
      </c>
      <c r="G1027" s="3">
        <f t="shared" si="38"/>
        <v>36123.27059</v>
      </c>
      <c r="H1027" s="3">
        <f t="shared" si="35"/>
        <v>0.83999999996740371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33656.33</v>
      </c>
      <c r="D1029" s="2">
        <f>BILANCA!E24</f>
        <v>11158.89</v>
      </c>
      <c r="E1029" s="2">
        <v>0</v>
      </c>
      <c r="F1029" s="2">
        <v>0</v>
      </c>
      <c r="G1029" s="3">
        <f t="shared" si="38"/>
        <v>1063.50809</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36392.870000000003</v>
      </c>
      <c r="D1031" s="2">
        <f>BILANCA!E26</f>
        <v>35782.46</v>
      </c>
      <c r="E1031" s="2">
        <v>0</v>
      </c>
      <c r="F1031" s="2">
        <v>0</v>
      </c>
      <c r="G1031" s="3">
        <f t="shared" si="38"/>
        <v>2267.1135900000004</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4087222.95</v>
      </c>
      <c r="D1033" s="2">
        <f>BILANCA!E28</f>
        <v>3948954.74</v>
      </c>
      <c r="E1033" s="2">
        <v>0</v>
      </c>
      <c r="F1033" s="2">
        <v>0</v>
      </c>
      <c r="G1033" s="3">
        <f t="shared" si="38"/>
        <v>275658.04589000001</v>
      </c>
      <c r="H1033" s="3">
        <f t="shared" si="35"/>
        <v>0.30999999959021807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17612.89</v>
      </c>
      <c r="D1034" s="2">
        <f>BILANCA!E29</f>
        <v>11741.919999999998</v>
      </c>
      <c r="E1034" s="2">
        <v>0</v>
      </c>
      <c r="F1034" s="2">
        <v>0</v>
      </c>
      <c r="G1034" s="3">
        <f t="shared" si="38"/>
        <v>986.32151999999996</v>
      </c>
      <c r="H1034" s="3">
        <f t="shared" si="35"/>
        <v>0.19000000000232831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78852.42</v>
      </c>
      <c r="D1035" s="2">
        <f>BILANCA!E30</f>
        <v>78852.42</v>
      </c>
      <c r="E1035" s="2">
        <v>0</v>
      </c>
      <c r="F1035" s="2">
        <v>0</v>
      </c>
      <c r="G1035" s="3">
        <f t="shared" si="38"/>
        <v>5913.9315000000006</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61239.53</v>
      </c>
      <c r="D1039" s="2">
        <f>BILANCA!E34</f>
        <v>67110.5</v>
      </c>
      <c r="E1039" s="2">
        <v>0</v>
      </c>
      <c r="F1039" s="2">
        <v>0</v>
      </c>
      <c r="G1039" s="3">
        <f t="shared" si="38"/>
        <v>5668.3553700000002</v>
      </c>
      <c r="H1039" s="3">
        <f t="shared" si="35"/>
        <v>0.97000000000116415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205169.68</v>
      </c>
      <c r="D1040" s="2">
        <f>BILANCA!E35</f>
        <v>205169.68</v>
      </c>
      <c r="E1040" s="2">
        <v>0</v>
      </c>
      <c r="F1040" s="2">
        <v>0</v>
      </c>
      <c r="G1040" s="3">
        <f t="shared" si="38"/>
        <v>18465.271199999996</v>
      </c>
      <c r="H1040" s="3">
        <f t="shared" si="35"/>
        <v>0.64000000001396984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187812.5</v>
      </c>
      <c r="D1041" s="2">
        <f>BILANCA!E36</f>
        <v>187812.5</v>
      </c>
      <c r="E1041" s="2">
        <v>0</v>
      </c>
      <c r="F1041" s="2">
        <v>0</v>
      </c>
      <c r="G1041" s="3">
        <f t="shared" si="38"/>
        <v>17466.5625</v>
      </c>
      <c r="H1041" s="3">
        <f t="shared" si="35"/>
        <v>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17357.18</v>
      </c>
      <c r="D1042" s="2">
        <f>BILANCA!E37</f>
        <v>17357.18</v>
      </c>
      <c r="E1042" s="2">
        <v>0</v>
      </c>
      <c r="F1042" s="2">
        <v>0</v>
      </c>
      <c r="G1042" s="3">
        <f t="shared" si="38"/>
        <v>1666.28928</v>
      </c>
      <c r="H1042" s="3">
        <f t="shared" si="35"/>
        <v>0.36000000000058208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446411.98</v>
      </c>
      <c r="D1050" s="2">
        <f>BILANCA!E45</f>
        <v>353686.95000000019</v>
      </c>
      <c r="E1050" s="2">
        <v>0</v>
      </c>
      <c r="F1050" s="2">
        <v>0</v>
      </c>
      <c r="G1050" s="3">
        <f t="shared" si="38"/>
        <v>46151.435200000014</v>
      </c>
      <c r="H1050" s="3">
        <f t="shared" si="35"/>
        <v>6.9999999832361937E-2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3489415.91</v>
      </c>
      <c r="D1052" s="2">
        <f>BILANCA!E47</f>
        <v>3670984.66</v>
      </c>
      <c r="E1052" s="2">
        <v>0</v>
      </c>
      <c r="F1052" s="2">
        <v>0</v>
      </c>
      <c r="G1052" s="3">
        <f t="shared" si="38"/>
        <v>454918.17966000002</v>
      </c>
      <c r="H1052" s="3">
        <f t="shared" si="35"/>
        <v>0.42999999970197678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3043003.93</v>
      </c>
      <c r="D1055" s="2">
        <f>BILANCA!E50</f>
        <v>3317297.71</v>
      </c>
      <c r="E1055" s="2">
        <v>0</v>
      </c>
      <c r="F1055" s="2">
        <v>0</v>
      </c>
      <c r="G1055" s="3">
        <f t="shared" si="38"/>
        <v>435491.97074999998</v>
      </c>
      <c r="H1055" s="3">
        <f t="shared" si="35"/>
        <v>0.35999999986961484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146364.38</v>
      </c>
      <c r="D1059" s="2">
        <f>BILANCA!E54</f>
        <v>126696.81</v>
      </c>
      <c r="E1059" s="2">
        <v>0</v>
      </c>
      <c r="F1059" s="2">
        <v>0</v>
      </c>
      <c r="G1059" s="3">
        <f t="shared" si="38"/>
        <v>19588.142</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146364.38</v>
      </c>
      <c r="D1060" s="2">
        <f>BILANCA!E55</f>
        <v>126696.81</v>
      </c>
      <c r="E1060" s="2">
        <v>0</v>
      </c>
      <c r="F1060" s="2">
        <v>0</v>
      </c>
      <c r="G1060" s="3">
        <f t="shared" si="38"/>
        <v>19987.900000000001</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6899.74</v>
      </c>
      <c r="D1068" s="2">
        <f>BILANCA!E63</f>
        <v>5146.51</v>
      </c>
      <c r="E1068" s="2">
        <v>0</v>
      </c>
      <c r="F1068" s="2">
        <v>0</v>
      </c>
      <c r="G1068" s="3">
        <f t="shared" si="38"/>
        <v>997.18008000000009</v>
      </c>
      <c r="H1068" s="3">
        <f t="shared" si="35"/>
        <v>0.75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6899.74</v>
      </c>
      <c r="D1069" s="2">
        <f>BILANCA!E64</f>
        <v>5146.51</v>
      </c>
      <c r="E1069" s="2">
        <v>0</v>
      </c>
      <c r="F1069" s="2">
        <v>0</v>
      </c>
      <c r="G1069" s="3">
        <f t="shared" si="38"/>
        <v>1014.37284</v>
      </c>
      <c r="H1069" s="3">
        <f t="shared" si="35"/>
        <v>0.75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2532215.33</v>
      </c>
      <c r="D1074" s="2">
        <f>BILANCA!E69</f>
        <v>1346508.6500000001</v>
      </c>
      <c r="E1074" s="2">
        <v>0</v>
      </c>
      <c r="F1074" s="2">
        <v>0</v>
      </c>
      <c r="G1074" s="3">
        <f t="shared" si="38"/>
        <v>334414.88832000003</v>
      </c>
      <c r="H1074" s="3">
        <f t="shared" si="35"/>
        <v>0.67999999993480742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5466.91</v>
      </c>
      <c r="D1075" s="2">
        <f>BILANCA!E70</f>
        <v>0</v>
      </c>
      <c r="E1075" s="2">
        <v>0</v>
      </c>
      <c r="F1075" s="2">
        <v>0</v>
      </c>
      <c r="G1075" s="3">
        <f t="shared" si="38"/>
        <v>355.34915000000001</v>
      </c>
      <c r="H1075" s="3">
        <f t="shared" si="35"/>
        <v>9.0000000000145519E-2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5466.91</v>
      </c>
      <c r="D1076" s="2">
        <f>BILANCA!E71</f>
        <v>0</v>
      </c>
      <c r="E1076" s="2">
        <v>0</v>
      </c>
      <c r="F1076" s="2">
        <v>0</v>
      </c>
      <c r="G1076" s="3">
        <f t="shared" si="38"/>
        <v>360.81605999999999</v>
      </c>
      <c r="H1076" s="3">
        <f t="shared" si="35"/>
        <v>9.0000000000145519E-2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5466.91</v>
      </c>
      <c r="D1077" s="2">
        <f>BILANCA!E72</f>
        <v>0</v>
      </c>
      <c r="E1077" s="2">
        <v>0</v>
      </c>
      <c r="F1077" s="2">
        <v>0</v>
      </c>
      <c r="G1077" s="3">
        <f t="shared" si="38"/>
        <v>366.28297000000003</v>
      </c>
      <c r="H1077" s="3">
        <f t="shared" si="35"/>
        <v>9.0000000000145519E-2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188829.36</v>
      </c>
      <c r="D1087" s="2">
        <f>BILANCA!E82</f>
        <v>224415.79</v>
      </c>
      <c r="E1087" s="2">
        <v>0</v>
      </c>
      <c r="F1087" s="2">
        <v>0</v>
      </c>
      <c r="G1087" s="3">
        <f t="shared" si="38"/>
        <v>49099.892379999998</v>
      </c>
      <c r="H1087" s="3">
        <f t="shared" si="35"/>
        <v>0.56999999997788109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122.03</v>
      </c>
      <c r="D1089" s="2">
        <f>BILANCA!E84</f>
        <v>0</v>
      </c>
      <c r="E1089" s="2">
        <v>0</v>
      </c>
      <c r="F1089" s="2">
        <v>0</v>
      </c>
      <c r="G1089" s="3">
        <f t="shared" si="38"/>
        <v>9.6403700000000008</v>
      </c>
      <c r="H1089" s="3">
        <f t="shared" si="35"/>
        <v>3.0000000000001137E-2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188707.33</v>
      </c>
      <c r="D1092" s="2">
        <f>BILANCA!E87</f>
        <v>224415.79</v>
      </c>
      <c r="E1092" s="2">
        <v>0</v>
      </c>
      <c r="F1092" s="2">
        <v>0</v>
      </c>
      <c r="G1092" s="3">
        <f t="shared" si="38"/>
        <v>52278.190620000008</v>
      </c>
      <c r="H1092" s="3">
        <f t="shared" si="35"/>
        <v>0.53999999997904524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1128334.1599999999</v>
      </c>
      <c r="D1152" s="2">
        <f>BILANCA!E147</f>
        <v>1122092.8600000001</v>
      </c>
      <c r="E1152" s="2">
        <v>0</v>
      </c>
      <c r="F1152" s="2">
        <v>0</v>
      </c>
      <c r="G1152" s="3">
        <f t="shared" si="38"/>
        <v>478897.82295999996</v>
      </c>
      <c r="H1152" s="3">
        <f t="shared" si="41"/>
        <v>0.29999999981373549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490062.3</v>
      </c>
      <c r="D1155" s="2">
        <f>BILANCA!E150</f>
        <v>113642.95</v>
      </c>
      <c r="E1155" s="2">
        <v>0</v>
      </c>
      <c r="F1155" s="2">
        <v>0</v>
      </c>
      <c r="G1155" s="3">
        <f t="shared" si="38"/>
        <v>104015.48899999999</v>
      </c>
      <c r="H1155" s="3">
        <f t="shared" si="41"/>
        <v>0.34999999999126885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490062.3</v>
      </c>
      <c r="D1157" s="2">
        <f>BILANCA!E152</f>
        <v>113642.95</v>
      </c>
      <c r="E1157" s="2">
        <v>0</v>
      </c>
      <c r="F1157" s="2">
        <v>0</v>
      </c>
      <c r="G1157" s="3">
        <f t="shared" si="38"/>
        <v>105450.18539999999</v>
      </c>
      <c r="H1157" s="3">
        <f t="shared" si="41"/>
        <v>0.34999999999126885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638271.86</v>
      </c>
      <c r="D1167" s="2">
        <f>BILANCA!E162</f>
        <v>1008449.91</v>
      </c>
      <c r="E1167" s="2">
        <v>0</v>
      </c>
      <c r="F1167" s="2">
        <v>0</v>
      </c>
      <c r="G1167" s="3">
        <f t="shared" si="38"/>
        <v>416861.95376</v>
      </c>
      <c r="H1167" s="3">
        <f t="shared" si="41"/>
        <v>0.22999999998137355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7123.46</v>
      </c>
      <c r="D1168" s="2">
        <f>BILANCA!E163</f>
        <v>7123.46</v>
      </c>
      <c r="E1168" s="2">
        <v>0</v>
      </c>
      <c r="F1168" s="2">
        <v>0</v>
      </c>
      <c r="G1168" s="3">
        <f t="shared" si="38"/>
        <v>3376.5200399999999</v>
      </c>
      <c r="H1168" s="3">
        <f t="shared" si="41"/>
        <v>0.92000000000007276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7123.46</v>
      </c>
      <c r="D1169" s="2">
        <f>BILANCA!E164</f>
        <v>7123.46</v>
      </c>
      <c r="E1169" s="2">
        <v>0</v>
      </c>
      <c r="F1169" s="2">
        <v>0</v>
      </c>
      <c r="G1169" s="3">
        <f t="shared" si="38"/>
        <v>3397.8904199999997</v>
      </c>
      <c r="H1169" s="3">
        <f t="shared" si="41"/>
        <v>0.92000000000007276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1209584.8999999999</v>
      </c>
      <c r="D1176" s="2">
        <f>BILANCA!E171</f>
        <v>0</v>
      </c>
      <c r="E1176" s="2">
        <v>0</v>
      </c>
      <c r="F1176" s="2">
        <v>0</v>
      </c>
      <c r="G1176" s="3">
        <f t="shared" si="38"/>
        <v>200791.09339999998</v>
      </c>
      <c r="H1176" s="3">
        <f t="shared" si="41"/>
        <v>0.10000000009313226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1209584.8999999999</v>
      </c>
      <c r="D1179" s="2">
        <f>BILANCA!E174</f>
        <v>0</v>
      </c>
      <c r="E1179" s="2">
        <v>0</v>
      </c>
      <c r="F1179" s="2">
        <v>0</v>
      </c>
      <c r="G1179" s="3">
        <f t="shared" si="38"/>
        <v>204419.8481</v>
      </c>
      <c r="H1179" s="3">
        <f t="shared" si="41"/>
        <v>0.10000000009313226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7767236.3900000006</v>
      </c>
      <c r="D1180" s="2">
        <f>BILANCA!E176</f>
        <v>6473816.4100000001</v>
      </c>
      <c r="E1180" s="2">
        <v>0</v>
      </c>
      <c r="F1180" s="2">
        <v>0</v>
      </c>
      <c r="G1180" s="3">
        <f t="shared" si="38"/>
        <v>3521527.7657000003</v>
      </c>
      <c r="H1180" s="3">
        <f t="shared" si="41"/>
        <v>0.80000000074505806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1454742.1800000002</v>
      </c>
      <c r="D1181" s="2">
        <f>BILANCA!E177</f>
        <v>1565930.6</v>
      </c>
      <c r="E1181" s="2">
        <v>0</v>
      </c>
      <c r="F1181" s="2">
        <v>0</v>
      </c>
      <c r="G1181" s="3">
        <f t="shared" si="38"/>
        <v>784309.17798000004</v>
      </c>
      <c r="H1181" s="3">
        <f t="shared" si="41"/>
        <v>0.58000000007450581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1447242.1800000002</v>
      </c>
      <c r="D1182" s="2">
        <f>BILANCA!E178</f>
        <v>1305646.25</v>
      </c>
      <c r="E1182" s="2">
        <v>0</v>
      </c>
      <c r="F1182" s="2">
        <v>0</v>
      </c>
      <c r="G1182" s="3">
        <f t="shared" si="38"/>
        <v>698067.96496000001</v>
      </c>
      <c r="H1182" s="3">
        <f t="shared" si="41"/>
        <v>0.43000000016763806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1214000.6200000001</v>
      </c>
      <c r="D1183" s="2">
        <f>BILANCA!E179</f>
        <v>1286816.79</v>
      </c>
      <c r="E1183" s="2">
        <v>0</v>
      </c>
      <c r="F1183" s="2">
        <v>0</v>
      </c>
      <c r="G1183" s="3">
        <f t="shared" si="38"/>
        <v>655260.71659999993</v>
      </c>
      <c r="H1183" s="3">
        <f t="shared" si="41"/>
        <v>0.58999999985098839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28000.2</v>
      </c>
      <c r="D1184" s="2">
        <f>BILANCA!E180</f>
        <v>18829.46</v>
      </c>
      <c r="E1184" s="2">
        <v>0</v>
      </c>
      <c r="F1184" s="2">
        <v>0</v>
      </c>
      <c r="G1184" s="3">
        <f t="shared" si="38"/>
        <v>11424.686879999997</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205241.36</v>
      </c>
      <c r="D1200" s="2">
        <f>BILANCA!E196</f>
        <v>0</v>
      </c>
      <c r="E1200" s="2">
        <v>0</v>
      </c>
      <c r="F1200" s="2">
        <v>0</v>
      </c>
      <c r="G1200" s="3">
        <f t="shared" si="38"/>
        <v>38995.858399999997</v>
      </c>
      <c r="H1200" s="3">
        <f t="shared" si="41"/>
        <v>0.35999999998603016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7500</v>
      </c>
      <c r="D1201" s="2">
        <f>BILANCA!E197</f>
        <v>0</v>
      </c>
      <c r="E1201" s="2">
        <v>0</v>
      </c>
      <c r="F1201" s="2">
        <v>0</v>
      </c>
      <c r="G1201" s="3">
        <f t="shared" si="38"/>
        <v>1432.5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7500</v>
      </c>
      <c r="D1206" s="2">
        <f>BILANCA!E202</f>
        <v>0</v>
      </c>
      <c r="E1206" s="2">
        <v>0</v>
      </c>
      <c r="F1206" s="2">
        <v>0</v>
      </c>
      <c r="G1206" s="3">
        <f t="shared" si="44"/>
        <v>1470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260284.35</v>
      </c>
      <c r="E1251" s="2">
        <v>0</v>
      </c>
      <c r="F1251" s="2">
        <v>0</v>
      </c>
      <c r="G1251" s="3">
        <f>B1251/1000*C1251+B1251/500*D1251</f>
        <v>125457.0567</v>
      </c>
      <c r="H1251" s="3">
        <f>ABS(C1251-ROUND(C1251,0))+ABS(D1251-ROUND(D1251,0))</f>
        <v>0.35000000000582077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6312494.21</v>
      </c>
      <c r="D1255" s="2">
        <f>BILANCA!E251</f>
        <v>4907885.8100000005</v>
      </c>
      <c r="E1255" s="2">
        <v>0</v>
      </c>
      <c r="F1255" s="2">
        <v>0</v>
      </c>
      <c r="G1255" s="3">
        <f t="shared" si="38"/>
        <v>3951425.1283500004</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5235143.12</v>
      </c>
      <c r="D1256" s="2">
        <f>BILANCA!E252</f>
        <v>5127307.79</v>
      </c>
      <c r="E1256" s="2">
        <v>0</v>
      </c>
      <c r="F1256" s="2">
        <v>0</v>
      </c>
      <c r="G1256" s="3">
        <f t="shared" si="38"/>
        <v>3810480.6402000003</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5235143.12</v>
      </c>
      <c r="D1257" s="2">
        <f>BILANCA!E253</f>
        <v>5127307.79</v>
      </c>
      <c r="E1257" s="2">
        <v>0</v>
      </c>
      <c r="F1257" s="2">
        <v>0</v>
      </c>
      <c r="G1257" s="3">
        <f t="shared" si="38"/>
        <v>3825970.3989000004</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584720.79</v>
      </c>
      <c r="D1259" s="2">
        <f>BILANCA!E255</f>
        <v>-334064.93</v>
      </c>
      <c r="E1259" s="2">
        <v>0</v>
      </c>
      <c r="F1259" s="2">
        <v>0</v>
      </c>
      <c r="G1259" s="3">
        <f t="shared" si="38"/>
        <v>-20768.858429999993</v>
      </c>
      <c r="H1259" s="3">
        <f t="shared" si="41"/>
        <v>0.27999999996973202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584720.79</v>
      </c>
      <c r="D1260" s="2">
        <f>BILANCA!E256</f>
        <v>0</v>
      </c>
      <c r="E1260" s="2">
        <v>0</v>
      </c>
      <c r="F1260" s="2">
        <v>0</v>
      </c>
      <c r="G1260" s="3">
        <f t="shared" si="38"/>
        <v>146180.19750000001</v>
      </c>
      <c r="H1260" s="3">
        <f t="shared" si="41"/>
        <v>0.2099999999627471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584720.79</v>
      </c>
      <c r="D1261" s="2">
        <f>BILANCA!E257</f>
        <v>0</v>
      </c>
      <c r="E1261" s="2">
        <v>0</v>
      </c>
      <c r="F1261" s="2">
        <v>0</v>
      </c>
      <c r="G1261" s="3">
        <f t="shared" si="38"/>
        <v>146764.91829</v>
      </c>
      <c r="H1261" s="3">
        <f t="shared" si="41"/>
        <v>0.2099999999627471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334064.93</v>
      </c>
      <c r="E1264" s="2">
        <v>0</v>
      </c>
      <c r="F1264" s="2">
        <v>0</v>
      </c>
      <c r="G1264" s="3">
        <f t="shared" si="38"/>
        <v>169704.98444</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334064.93</v>
      </c>
      <c r="E1265" s="2">
        <v>0</v>
      </c>
      <c r="F1265" s="2">
        <v>0</v>
      </c>
      <c r="G1265" s="3">
        <f t="shared" si="38"/>
        <v>170373.11429999999</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492630.3</v>
      </c>
      <c r="D1278" s="2">
        <f>BILANCA!E274</f>
        <v>114642.95</v>
      </c>
      <c r="E1278" s="2">
        <v>0</v>
      </c>
      <c r="F1278" s="2">
        <v>0</v>
      </c>
      <c r="G1278" s="3">
        <f t="shared" si="38"/>
        <v>193473.5416</v>
      </c>
      <c r="H1278" s="3">
        <f t="shared" si="41"/>
        <v>0.34999999999126885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490062.3</v>
      </c>
      <c r="D1281" s="2">
        <f>BILANCA!E277</f>
        <v>113642.95</v>
      </c>
      <c r="E1281" s="2">
        <v>0</v>
      </c>
      <c r="F1281" s="2">
        <v>0</v>
      </c>
      <c r="G1281" s="3">
        <f t="shared" si="48"/>
        <v>194401.36220000003</v>
      </c>
      <c r="H1281" s="3">
        <f t="shared" si="49"/>
        <v>0.34999999999126885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490062.3</v>
      </c>
      <c r="D1283" s="2">
        <f>BILANCA!E279</f>
        <v>113642.95</v>
      </c>
      <c r="E1283" s="2">
        <v>0</v>
      </c>
      <c r="F1283" s="2">
        <v>0</v>
      </c>
      <c r="G1283" s="3">
        <f t="shared" si="48"/>
        <v>195836.05859999999</v>
      </c>
      <c r="H1283" s="3">
        <f t="shared" si="49"/>
        <v>0.34999999999126885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2568</v>
      </c>
      <c r="D1292" s="2">
        <f>BILANCA!E288</f>
        <v>1000</v>
      </c>
      <c r="E1292" s="2">
        <v>0</v>
      </c>
      <c r="F1292" s="2">
        <v>0</v>
      </c>
      <c r="G1292" s="3">
        <f t="shared" si="48"/>
        <v>1288.1759999999999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4304983.95</v>
      </c>
      <c r="D1301" s="2">
        <f>BILANCA!E297</f>
        <v>1402504.33</v>
      </c>
      <c r="E1301" s="2">
        <v>0</v>
      </c>
      <c r="F1301" s="2">
        <v>0</v>
      </c>
      <c r="G1301" s="3">
        <f t="shared" si="38"/>
        <v>2069007.8495100001</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4304983.95</v>
      </c>
      <c r="D1302" s="2">
        <f>BILANCA!E298</f>
        <v>1402504.33</v>
      </c>
      <c r="E1302" s="2">
        <v>0</v>
      </c>
      <c r="F1302" s="2">
        <v>0</v>
      </c>
      <c r="G1302" s="3">
        <f t="shared" si="38"/>
        <v>2076117.8421199997</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7123.46</v>
      </c>
      <c r="D1305" s="2">
        <f>BILANCA!E302</f>
        <v>7123.46</v>
      </c>
      <c r="E1305" s="2">
        <v>0</v>
      </c>
      <c r="F1305" s="2">
        <v>0</v>
      </c>
      <c r="G1305" s="3">
        <f t="shared" si="38"/>
        <v>6304.2620999999999</v>
      </c>
      <c r="H1305" s="3">
        <f t="shared" si="41"/>
        <v>0.92000000000007276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1128334.1599999999</v>
      </c>
      <c r="D1306" s="2">
        <f>BILANCA!E303</f>
        <v>1122092.8600000001</v>
      </c>
      <c r="E1306" s="2">
        <v>0</v>
      </c>
      <c r="F1306" s="2">
        <v>0</v>
      </c>
      <c r="G1306" s="3">
        <f t="shared" si="38"/>
        <v>998265.88448000001</v>
      </c>
      <c r="H1306" s="3">
        <f t="shared" si="41"/>
        <v>0.29999999981373549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188707.33</v>
      </c>
      <c r="D1311" s="2">
        <f>BILANCA!E308</f>
        <v>0</v>
      </c>
      <c r="E1311" s="2">
        <v>0</v>
      </c>
      <c r="F1311" s="2">
        <v>0</v>
      </c>
      <c r="G1311" s="3">
        <f t="shared" si="52"/>
        <v>56800.906329999991</v>
      </c>
      <c r="H1311" s="3">
        <f t="shared" si="41"/>
        <v>0.32999999998719431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224415.79</v>
      </c>
      <c r="E1317" s="2">
        <v>0</v>
      </c>
      <c r="F1317" s="2">
        <v>0</v>
      </c>
      <c r="G1317" s="3">
        <f t="shared" si="53"/>
        <v>137791.29506</v>
      </c>
      <c r="H1317" s="3">
        <f t="shared" si="54"/>
        <v>0.20999999999185093</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638271.86</v>
      </c>
      <c r="D1338" s="2">
        <f>BILANCA!E335</f>
        <v>1008449.91</v>
      </c>
      <c r="E1338" s="2">
        <v>0</v>
      </c>
      <c r="F1338" s="2">
        <v>0</v>
      </c>
      <c r="G1338" s="3">
        <f t="shared" si="52"/>
        <v>870896.31104000006</v>
      </c>
      <c r="H1338" s="3">
        <f t="shared" si="41"/>
        <v>0.22999999998137355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55.75</v>
      </c>
      <c r="E1339" s="2">
        <v>0</v>
      </c>
      <c r="F1339" s="2">
        <v>0</v>
      </c>
      <c r="G1339" s="3">
        <f t="shared" si="52"/>
        <v>36.683500000000002</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1447242.18</v>
      </c>
      <c r="D1340" s="2">
        <f>BILANCA!E337</f>
        <v>1305590.5</v>
      </c>
      <c r="E1340" s="2">
        <v>0</v>
      </c>
      <c r="F1340" s="2">
        <v>0</v>
      </c>
      <c r="G1340" s="3">
        <f t="shared" si="52"/>
        <v>1339279.6494</v>
      </c>
      <c r="H1340" s="3">
        <f t="shared" si="41"/>
        <v>0.67999999993480742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7500</v>
      </c>
      <c r="D1342" s="2">
        <f>BILANCA!E339</f>
        <v>0</v>
      </c>
      <c r="E1342" s="2">
        <v>0</v>
      </c>
      <c r="F1342" s="2">
        <v>0</v>
      </c>
      <c r="G1342" s="3">
        <f t="shared" si="52"/>
        <v>2490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46833.14</v>
      </c>
      <c r="E1370" s="2">
        <v>0</v>
      </c>
      <c r="F1370" s="2">
        <v>0</v>
      </c>
      <c r="G1370" s="3">
        <f t="shared" si="57"/>
        <v>33719.860799999995</v>
      </c>
      <c r="H1370" s="3">
        <f t="shared" si="58"/>
        <v>0.13999999999941792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213451.21</v>
      </c>
      <c r="E1383" s="2">
        <v>0</v>
      </c>
      <c r="F1383" s="2">
        <v>0</v>
      </c>
      <c r="G1383" s="3">
        <f t="shared" si="59"/>
        <v>159234.60266</v>
      </c>
      <c r="H1383" s="3">
        <f t="shared" si="60"/>
        <v>0.20999999999185093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12158.31</v>
      </c>
      <c r="E1384" s="2">
        <v>0</v>
      </c>
      <c r="F1384" s="2">
        <v>0</v>
      </c>
      <c r="G1384" s="3">
        <f t="shared" si="59"/>
        <v>9094.4158800000005</v>
      </c>
      <c r="H1384" s="3">
        <f t="shared" si="60"/>
        <v>0.30999999999949068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290790.90999999997</v>
      </c>
      <c r="D1390" s="2">
        <f>BILANCA!E387</f>
        <v>1271.6500000000001</v>
      </c>
      <c r="E1390" s="2">
        <v>0</v>
      </c>
      <c r="F1390" s="2">
        <v>0</v>
      </c>
      <c r="G1390" s="3">
        <f t="shared" ref="G1390:G1399" si="61">B1390/1000*C1390+B1390/500*D1390</f>
        <v>111466.99979999999</v>
      </c>
      <c r="H1390" s="3">
        <f t="shared" ref="H1390:H1399" si="62">ABS(C1390-ROUND(C1390,0))+ABS(D1390-ROUND(D1390,0))</f>
        <v>0.44000000002552042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666517.06000000006</v>
      </c>
      <c r="D1394" s="2">
        <f>BILANCA!E391</f>
        <v>764568.65</v>
      </c>
      <c r="E1394" s="2">
        <v>0</v>
      </c>
      <c r="F1394" s="2">
        <v>0</v>
      </c>
      <c r="G1394" s="3">
        <f t="shared" si="61"/>
        <v>843131.27424000006</v>
      </c>
      <c r="H1394" s="3">
        <f t="shared" si="62"/>
        <v>0.41000000003259629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3347675.98</v>
      </c>
      <c r="D1395" s="2">
        <f>BILANCA!E392</f>
        <v>11625.32</v>
      </c>
      <c r="E1395" s="2">
        <v>0</v>
      </c>
      <c r="F1395" s="2">
        <v>0</v>
      </c>
      <c r="G1395" s="3">
        <f t="shared" si="61"/>
        <v>1297806.7487000001</v>
      </c>
      <c r="H1395" s="3">
        <f t="shared" si="62"/>
        <v>0.34000000001833541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625038.71</v>
      </c>
      <c r="E1397" s="2">
        <v>0</v>
      </c>
      <c r="F1397" s="2">
        <v>0</v>
      </c>
      <c r="G1397" s="3">
        <f t="shared" si="61"/>
        <v>483779.96153999999</v>
      </c>
      <c r="H1397" s="3">
        <f t="shared" si="62"/>
        <v>0.2900000000372529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18453822.850000001</v>
      </c>
      <c r="D1401" s="7">
        <f>'RAS-funkcijski'!E5</f>
        <v>22783854.870000001</v>
      </c>
      <c r="E1401" s="7">
        <v>0</v>
      </c>
      <c r="F1401" s="7">
        <v>0</v>
      </c>
      <c r="G1401" s="8">
        <f t="shared" si="52"/>
        <v>64021.532590000003</v>
      </c>
      <c r="H1401" s="8">
        <f t="shared" si="41"/>
        <v>0.2799999974668026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18453822.850000001</v>
      </c>
      <c r="D1409" s="2">
        <f>'RAS-funkcijski'!E13</f>
        <v>22783854.870000001</v>
      </c>
      <c r="E1409" s="2">
        <v>0</v>
      </c>
      <c r="F1409" s="2">
        <v>0</v>
      </c>
      <c r="G1409" s="3">
        <f t="shared" si="52"/>
        <v>576193.79330999998</v>
      </c>
      <c r="H1409" s="3">
        <f t="shared" si="41"/>
        <v>0.2799999974668026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18453822.850000001</v>
      </c>
      <c r="D1411" s="2">
        <f>'RAS-funkcijski'!E15</f>
        <v>22783854.870000001</v>
      </c>
      <c r="E1411" s="2">
        <v>0</v>
      </c>
      <c r="F1411" s="2">
        <v>0</v>
      </c>
      <c r="G1411" s="3">
        <f t="shared" si="52"/>
        <v>704236.85849000001</v>
      </c>
      <c r="H1411" s="3">
        <f t="shared" si="41"/>
        <v>0.2799999974668026</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18453822.850000001</v>
      </c>
      <c r="D1537" s="14">
        <f>'RAS-funkcijski'!E141</f>
        <v>22783854.870000001</v>
      </c>
      <c r="E1537" s="14">
        <v>0</v>
      </c>
      <c r="F1537" s="14">
        <v>0</v>
      </c>
      <c r="G1537" s="15">
        <f t="shared" si="52"/>
        <v>8770949.9648300018</v>
      </c>
      <c r="H1537" s="15">
        <f t="shared" si="63"/>
        <v>0.2799999974668026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555682.6</v>
      </c>
      <c r="E1538" s="7">
        <v>0</v>
      </c>
      <c r="F1538" s="7">
        <v>0</v>
      </c>
      <c r="G1538" s="8">
        <f t="shared" si="52"/>
        <v>1111.3652</v>
      </c>
      <c r="H1538" s="8">
        <f t="shared" si="63"/>
        <v>0.40000000002328306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555682.6</v>
      </c>
      <c r="E1539" s="2">
        <v>0</v>
      </c>
      <c r="F1539" s="2">
        <v>0</v>
      </c>
      <c r="G1539" s="3">
        <f t="shared" si="52"/>
        <v>2222.7303999999999</v>
      </c>
      <c r="H1539" s="3">
        <f t="shared" si="63"/>
        <v>0.40000000002328306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555682.6</v>
      </c>
      <c r="E1540" s="2">
        <v>0</v>
      </c>
      <c r="F1540" s="2">
        <v>0</v>
      </c>
      <c r="G1540" s="3">
        <f t="shared" si="52"/>
        <v>3334.0956000000001</v>
      </c>
      <c r="H1540" s="3">
        <f t="shared" si="63"/>
        <v>0.40000000002328306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555682.6</v>
      </c>
      <c r="E1542" s="2">
        <v>0</v>
      </c>
      <c r="F1542" s="2">
        <v>0</v>
      </c>
      <c r="G1542" s="3">
        <f t="shared" si="52"/>
        <v>5556.826</v>
      </c>
      <c r="H1542" s="3">
        <f t="shared" si="63"/>
        <v>0.40000000002328306</v>
      </c>
      <c r="I1542" s="11">
        <f t="shared" si="64"/>
        <v>2222.7304001293801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1454742.18</v>
      </c>
      <c r="D1582" s="7"/>
      <c r="E1582" s="7">
        <v>0</v>
      </c>
      <c r="F1582" s="7">
        <v>0</v>
      </c>
      <c r="G1582" s="8">
        <f t="shared" ref="G1582:G1686" si="70">B1582/1000*C1582</f>
        <v>1454.74218</v>
      </c>
      <c r="H1582" s="8">
        <f t="shared" ref="H1582:H1686" si="71">ABS(C1582-ROUND(C1582,0))</f>
        <v>0.17999999993480742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22130476.149999999</v>
      </c>
      <c r="D1583" s="2">
        <v>0</v>
      </c>
      <c r="E1583" s="2">
        <v>0</v>
      </c>
      <c r="F1583" s="2">
        <v>0</v>
      </c>
      <c r="G1583" s="3">
        <f t="shared" si="70"/>
        <v>44260.952299999997</v>
      </c>
      <c r="H1583" s="3">
        <f t="shared" si="71"/>
        <v>0.14999999850988388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65208.09</v>
      </c>
      <c r="D1584" s="2">
        <v>0</v>
      </c>
      <c r="E1584" s="2">
        <v>0</v>
      </c>
      <c r="F1584" s="2">
        <v>0</v>
      </c>
      <c r="G1584" s="3">
        <f t="shared" si="70"/>
        <v>195.62427</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21124785.369999997</v>
      </c>
      <c r="D1585" s="2">
        <v>0</v>
      </c>
      <c r="E1585" s="2">
        <v>0</v>
      </c>
      <c r="F1585" s="2">
        <v>0</v>
      </c>
      <c r="G1585" s="3">
        <f t="shared" si="70"/>
        <v>84499.141479999991</v>
      </c>
      <c r="H1585" s="3">
        <f t="shared" si="71"/>
        <v>0.36999999731779099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15893305.960000001</v>
      </c>
      <c r="D1586" s="2">
        <v>0</v>
      </c>
      <c r="E1586" s="2">
        <v>0</v>
      </c>
      <c r="F1586" s="2">
        <v>0</v>
      </c>
      <c r="G1586" s="3">
        <f t="shared" si="70"/>
        <v>79466.529800000004</v>
      </c>
      <c r="H1586" s="3">
        <f t="shared" si="71"/>
        <v>3.9999999105930328E-2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5193694.88</v>
      </c>
      <c r="D1587" s="2">
        <v>0</v>
      </c>
      <c r="E1587" s="2">
        <v>0</v>
      </c>
      <c r="F1587" s="2">
        <v>0</v>
      </c>
      <c r="G1587" s="3">
        <f t="shared" si="70"/>
        <v>31162.169279999998</v>
      </c>
      <c r="H1587" s="3">
        <f t="shared" si="71"/>
        <v>0.12000000011175871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66.06</v>
      </c>
      <c r="D1588" s="2">
        <v>0</v>
      </c>
      <c r="E1588" s="2">
        <v>0</v>
      </c>
      <c r="F1588" s="2">
        <v>0</v>
      </c>
      <c r="G1588" s="3">
        <f t="shared" si="70"/>
        <v>0.46242000000000005</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37718.47</v>
      </c>
      <c r="D1593" s="2">
        <v>0</v>
      </c>
      <c r="E1593" s="2">
        <v>0</v>
      </c>
      <c r="F1593" s="2">
        <v>0</v>
      </c>
      <c r="G1593" s="3">
        <f t="shared" si="70"/>
        <v>452.62164000000001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449722.53</v>
      </c>
      <c r="D1594" s="2">
        <v>0</v>
      </c>
      <c r="E1594" s="2">
        <v>0</v>
      </c>
      <c r="F1594" s="2">
        <v>0</v>
      </c>
      <c r="G1594" s="3">
        <f t="shared" si="70"/>
        <v>5846.3928900000001</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490760.16</v>
      </c>
      <c r="D1601" s="2">
        <v>0</v>
      </c>
      <c r="E1601" s="2">
        <v>0</v>
      </c>
      <c r="F1601" s="2">
        <v>0</v>
      </c>
      <c r="G1601" s="3">
        <f>B1601/1000*C1601</f>
        <v>9815.2031999999999</v>
      </c>
      <c r="H1601" s="3">
        <f>ABS(C1601-ROUND(C1601,0))</f>
        <v>0.15999999997438863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22019287.729999997</v>
      </c>
      <c r="D1602" s="2">
        <v>0</v>
      </c>
      <c r="E1602" s="2">
        <v>0</v>
      </c>
      <c r="F1602" s="2">
        <v>0</v>
      </c>
      <c r="G1602" s="3">
        <f t="shared" si="70"/>
        <v>462405.04232999997</v>
      </c>
      <c r="H1602" s="3">
        <f t="shared" si="71"/>
        <v>0.27000000327825546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58659.23</v>
      </c>
      <c r="D1603" s="2">
        <v>0</v>
      </c>
      <c r="E1603" s="2">
        <v>0</v>
      </c>
      <c r="F1603" s="2">
        <v>0</v>
      </c>
      <c r="G1603" s="3">
        <f t="shared" si="70"/>
        <v>1290.50306</v>
      </c>
      <c r="H1603" s="3">
        <f t="shared" si="71"/>
        <v>0.23000000000320142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21272930.159999996</v>
      </c>
      <c r="D1604" s="2">
        <v>0</v>
      </c>
      <c r="E1604" s="2">
        <v>0</v>
      </c>
      <c r="F1604" s="2">
        <v>0</v>
      </c>
      <c r="G1604" s="3">
        <f t="shared" si="70"/>
        <v>489277.39367999992</v>
      </c>
      <c r="H1604" s="3">
        <f t="shared" si="71"/>
        <v>0.15999999642372131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15827038.65</v>
      </c>
      <c r="D1605" s="2">
        <v>0</v>
      </c>
      <c r="E1605" s="2">
        <v>0</v>
      </c>
      <c r="F1605" s="2">
        <v>0</v>
      </c>
      <c r="G1605" s="3">
        <f t="shared" si="70"/>
        <v>379848.9276</v>
      </c>
      <c r="H1605" s="3">
        <f t="shared" si="71"/>
        <v>0.34999999962747097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5202865.62</v>
      </c>
      <c r="D1606" s="2">
        <v>0</v>
      </c>
      <c r="E1606" s="2">
        <v>0</v>
      </c>
      <c r="F1606" s="2">
        <v>0</v>
      </c>
      <c r="G1606" s="3">
        <f t="shared" si="70"/>
        <v>130071.64050000001</v>
      </c>
      <c r="H1606" s="3">
        <f t="shared" si="71"/>
        <v>0.37999999988824129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66.06</v>
      </c>
      <c r="D1607" s="2">
        <v>0</v>
      </c>
      <c r="E1607" s="2">
        <v>0</v>
      </c>
      <c r="F1607" s="2">
        <v>0</v>
      </c>
      <c r="G1607" s="3">
        <f t="shared" si="70"/>
        <v>1.71756</v>
      </c>
      <c r="H1607" s="3">
        <f t="shared" si="71"/>
        <v>6.0000000000002274E-2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242959.83</v>
      </c>
      <c r="D1612" s="2">
        <v>0</v>
      </c>
      <c r="E1612" s="2">
        <v>0</v>
      </c>
      <c r="F1612" s="2">
        <v>0</v>
      </c>
      <c r="G1612" s="3">
        <f t="shared" si="70"/>
        <v>7531.7547299999997</v>
      </c>
      <c r="H1612" s="3">
        <f t="shared" si="71"/>
        <v>0.17000000001280569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457222.53</v>
      </c>
      <c r="D1613" s="2">
        <v>0</v>
      </c>
      <c r="E1613" s="2">
        <v>0</v>
      </c>
      <c r="F1613" s="2">
        <v>0</v>
      </c>
      <c r="G1613" s="3">
        <f t="shared" si="70"/>
        <v>14631.120960000002</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230475.81</v>
      </c>
      <c r="D1620" s="2">
        <v>0</v>
      </c>
      <c r="E1620" s="2">
        <v>0</v>
      </c>
      <c r="F1620" s="2">
        <v>0</v>
      </c>
      <c r="G1620" s="3">
        <f>B1620/1000*C1620</f>
        <v>8988.5565900000001</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1565930.6000000015</v>
      </c>
      <c r="D1621" s="2">
        <v>0</v>
      </c>
      <c r="E1621" s="2">
        <v>0</v>
      </c>
      <c r="F1621" s="2">
        <v>0</v>
      </c>
      <c r="G1621" s="3">
        <f t="shared" si="70"/>
        <v>62637.22400000006</v>
      </c>
      <c r="H1621" s="3">
        <f t="shared" si="71"/>
        <v>0.39999999850988388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55.75</v>
      </c>
      <c r="D1622" s="2">
        <v>0</v>
      </c>
      <c r="E1622" s="2">
        <v>0</v>
      </c>
      <c r="F1622" s="2">
        <v>0</v>
      </c>
      <c r="G1622" s="3">
        <f t="shared" si="70"/>
        <v>2.2857500000000002</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55.75</v>
      </c>
      <c r="D1628" s="2">
        <v>0</v>
      </c>
      <c r="E1628" s="2">
        <v>0</v>
      </c>
      <c r="F1628" s="2">
        <v>0</v>
      </c>
      <c r="G1628" s="3">
        <f t="shared" si="70"/>
        <v>2.62025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55.75</v>
      </c>
      <c r="D1634" s="2">
        <v>0</v>
      </c>
      <c r="E1634" s="2">
        <v>0</v>
      </c>
      <c r="F1634" s="2">
        <v>0</v>
      </c>
      <c r="G1634" s="3">
        <f t="shared" si="70"/>
        <v>2.9547499999999998</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55.75</v>
      </c>
      <c r="D1635" s="2">
        <v>0</v>
      </c>
      <c r="E1635" s="2">
        <v>0</v>
      </c>
      <c r="F1635" s="2">
        <v>0</v>
      </c>
      <c r="G1635" s="3">
        <f t="shared" si="70"/>
        <v>3.0105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1565874.8499999999</v>
      </c>
      <c r="D1681" s="2">
        <v>0</v>
      </c>
      <c r="E1681" s="2">
        <v>0</v>
      </c>
      <c r="F1681" s="2">
        <v>0</v>
      </c>
      <c r="G1681" s="3">
        <f t="shared" si="70"/>
        <v>156587.48499999999</v>
      </c>
      <c r="H1681" s="3">
        <f t="shared" si="71"/>
        <v>0.15000000013969839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213451.21</v>
      </c>
      <c r="D1682" s="2">
        <v>0</v>
      </c>
      <c r="E1682" s="2">
        <v>0</v>
      </c>
      <c r="F1682" s="2">
        <v>0</v>
      </c>
      <c r="G1682" s="3">
        <f t="shared" si="70"/>
        <v>21558.572210000002</v>
      </c>
      <c r="H1682" s="3">
        <f t="shared" si="71"/>
        <v>0.20999999999185093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1305590.5</v>
      </c>
      <c r="D1683" s="2">
        <v>0</v>
      </c>
      <c r="E1683" s="2">
        <v>0</v>
      </c>
      <c r="F1683" s="2">
        <v>0</v>
      </c>
      <c r="G1683" s="3">
        <f t="shared" si="70"/>
        <v>133170.231</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46833.14</v>
      </c>
      <c r="D1686" s="14">
        <v>0</v>
      </c>
      <c r="E1686" s="14">
        <v>0</v>
      </c>
      <c r="F1686" s="14">
        <v>0</v>
      </c>
      <c r="G1686" s="15">
        <f t="shared" si="70"/>
        <v>4917.4796999999999</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6099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18491650.919999998</v>
      </c>
      <c r="I17" s="275">
        <f>'PR-RAS'!E6</f>
        <v>21877227.460000001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18153291.999999996</v>
      </c>
      <c r="I18" s="275">
        <f>'PR-RAS'!E152</f>
        <v>22333311.02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584720.79000000027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334064.93000000017</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5235021.0599999996</v>
      </c>
      <c r="I22" s="275">
        <f>BILANCA!E7</f>
        <v>5127307.76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2532215.33</v>
      </c>
      <c r="I23" s="275">
        <f>BILANCA!E69</f>
        <v>1346508.6500000001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1454742.1800000002</v>
      </c>
      <c r="I24" s="275">
        <f>BILANCA!E177</f>
        <v>1565930.6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6312494.21</v>
      </c>
      <c r="I25" s="275">
        <f>BILANCA!E251</f>
        <v>4907885.8100000005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18453822.850000001</v>
      </c>
      <c r="I27" s="275">
        <f>'RAS-funkcijski'!E5</f>
        <v>22783854.870000001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18453822.850000001</v>
      </c>
      <c r="I31" s="275">
        <f>'RAS-funkcijski'!E141</f>
        <v>22783854.870000001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555682.6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1454742.18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1565930.6000000015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55.75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1565874.8499999999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13" sqref="E1013: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18491650.919999998</v>
      </c>
      <c r="E6" s="60">
        <f>E7+E43+E49+E82+E106+E125+E134+E140</f>
        <v>21877227.460000001</v>
      </c>
      <c r="F6" s="45">
        <f t="shared" ref="F6:F132" si="0">IF(D6&lt;&gt;0,IF(E6/D6&gt;=100,"&gt;&gt;100",E6/D6*100),"-")</f>
        <v>118.30867646510819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210356.31</v>
      </c>
      <c r="E49" s="60">
        <f>E50+E53+E58+E61+E64+E68+E71+E74+E77</f>
        <v>546000.73</v>
      </c>
      <c r="F49" s="45">
        <f t="shared" si="0"/>
        <v>259.55994854634974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210356.31</v>
      </c>
      <c r="E53" s="60">
        <f t="shared" si="8"/>
        <v>546000.73</v>
      </c>
      <c r="F53" s="45">
        <f t="shared" si="0"/>
        <v>259.55994854634974</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210356.31</v>
      </c>
      <c r="E56" s="194">
        <v>546000.73</v>
      </c>
      <c r="F56" s="45">
        <f t="shared" si="0"/>
        <v>259.55994854634974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56104.74</v>
      </c>
      <c r="E106" s="60">
        <f>E107+E112+E120+E124</f>
        <v>52243.15</v>
      </c>
      <c r="F106" s="45">
        <f t="shared" si="0"/>
        <v>93.1171769087603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56104.74</v>
      </c>
      <c r="E112" s="60">
        <f t="shared" si="20"/>
        <v>52243.15</v>
      </c>
      <c r="F112" s="45">
        <f t="shared" si="0"/>
        <v>93.1171769087603</v>
      </c>
    </row>
    <row r="113" spans="1:6" ht="12.75" customHeight="1" x14ac:dyDescent="0.2">
      <c r="A113" s="63">
        <v>6521</v>
      </c>
      <c r="B113" s="64" t="s">
        <v>229</v>
      </c>
      <c r="C113" s="247" t="s">
        <v>230</v>
      </c>
      <c r="D113" s="194">
        <v>56104.74</v>
      </c>
      <c r="E113" s="194">
        <v>52243.15</v>
      </c>
      <c r="F113" s="45">
        <f t="shared" si="0"/>
        <v>93.1171769087603</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59299.9</v>
      </c>
      <c r="E125" s="60">
        <f t="shared" si="22"/>
        <v>60252.2</v>
      </c>
      <c r="F125" s="45">
        <f t="shared" si="0"/>
        <v>101.60590490034554</v>
      </c>
    </row>
    <row r="126" spans="1:6" ht="12.75" customHeight="1" x14ac:dyDescent="0.2">
      <c r="A126" s="63">
        <v>661</v>
      </c>
      <c r="B126" s="65" t="s">
        <v>255</v>
      </c>
      <c r="C126" s="247" t="s">
        <v>256</v>
      </c>
      <c r="D126" s="60">
        <f t="shared" ref="D126:E126" si="23">SUM(D127:D128)</f>
        <v>59299.9</v>
      </c>
      <c r="E126" s="60">
        <f t="shared" si="23"/>
        <v>60252.2</v>
      </c>
      <c r="F126" s="45">
        <f t="shared" si="0"/>
        <v>101.60590490034554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59299.9</v>
      </c>
      <c r="E128" s="194">
        <v>60252.2</v>
      </c>
      <c r="F128" s="45">
        <f t="shared" si="0"/>
        <v>101.60590490034554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18165889.969999999</v>
      </c>
      <c r="E134" s="60">
        <f t="shared" si="25"/>
        <v>21218731.380000003</v>
      </c>
      <c r="F134" s="45">
        <f t="shared" ref="F134:F229" si="26">IF(D134&lt;&gt;0,IF(E134/D134&gt;=100,"&gt;&gt;100",E134/D134*100),"-")</f>
        <v>116.80535010969244</v>
      </c>
    </row>
    <row r="135" spans="1:6" ht="24" x14ac:dyDescent="0.2">
      <c r="A135" s="63">
        <v>671</v>
      </c>
      <c r="B135" s="182" t="s">
        <v>273</v>
      </c>
      <c r="C135" s="247" t="s">
        <v>274</v>
      </c>
      <c r="D135" s="60">
        <f t="shared" ref="D135:E135" si="27">SUM(D136:D138)</f>
        <v>18165889.969999999</v>
      </c>
      <c r="E135" s="60">
        <f t="shared" si="27"/>
        <v>21218731.380000003</v>
      </c>
      <c r="F135" s="45">
        <f t="shared" si="26"/>
        <v>116.80535010969244</v>
      </c>
    </row>
    <row r="136" spans="1:6" ht="12.75" customHeight="1" x14ac:dyDescent="0.2">
      <c r="A136" s="63">
        <v>6711</v>
      </c>
      <c r="B136" s="65" t="s">
        <v>275</v>
      </c>
      <c r="C136" s="247" t="s">
        <v>276</v>
      </c>
      <c r="D136" s="194">
        <v>17863905.719999999</v>
      </c>
      <c r="E136" s="194">
        <v>20757437.530000001</v>
      </c>
      <c r="F136" s="45">
        <f t="shared" si="26"/>
        <v>116.19764375917229</v>
      </c>
    </row>
    <row r="137" spans="1:6" ht="24" x14ac:dyDescent="0.2">
      <c r="A137" s="63">
        <v>6712</v>
      </c>
      <c r="B137" s="182" t="s">
        <v>277</v>
      </c>
      <c r="C137" s="247" t="s">
        <v>278</v>
      </c>
      <c r="D137" s="194">
        <v>301984.25</v>
      </c>
      <c r="E137" s="194">
        <v>461293.85</v>
      </c>
      <c r="F137" s="45">
        <f t="shared" si="26"/>
        <v>152.75427443649792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18153291.999999996</v>
      </c>
      <c r="E152" s="60">
        <f>E153+E164+E202+E221+E230+E262+E273</f>
        <v>22333311.02</v>
      </c>
      <c r="F152" s="45">
        <f t="shared" si="26"/>
        <v>123.02623138546996</v>
      </c>
    </row>
    <row r="153" spans="1:6" ht="12.75" customHeight="1" x14ac:dyDescent="0.2">
      <c r="A153" s="63">
        <v>31</v>
      </c>
      <c r="B153" s="64" t="s">
        <v>308</v>
      </c>
      <c r="C153" s="247" t="s">
        <v>309</v>
      </c>
      <c r="D153" s="60">
        <f t="shared" ref="D153:E153" si="30">D154+D159+D160</f>
        <v>14222068.919999998</v>
      </c>
      <c r="E153" s="60">
        <f t="shared" si="30"/>
        <v>17102890.859999999</v>
      </c>
      <c r="F153" s="45">
        <f t="shared" si="26"/>
        <v>120.2559976062892</v>
      </c>
    </row>
    <row r="154" spans="1:6" ht="12.75" customHeight="1" x14ac:dyDescent="0.2">
      <c r="A154" s="63">
        <v>311</v>
      </c>
      <c r="B154" s="64" t="s">
        <v>310</v>
      </c>
      <c r="C154" s="247" t="s">
        <v>311</v>
      </c>
      <c r="D154" s="60">
        <f t="shared" ref="D154:E154" si="31">SUM(D155:D158)</f>
        <v>11834765.869999999</v>
      </c>
      <c r="E154" s="60">
        <f t="shared" si="31"/>
        <v>14224564.710000001</v>
      </c>
      <c r="F154" s="45">
        <f t="shared" si="26"/>
        <v>120.19303859705339</v>
      </c>
    </row>
    <row r="155" spans="1:6" ht="12.75" customHeight="1" x14ac:dyDescent="0.2">
      <c r="A155" s="63">
        <v>3111</v>
      </c>
      <c r="B155" s="64" t="s">
        <v>312</v>
      </c>
      <c r="C155" s="247" t="s">
        <v>313</v>
      </c>
      <c r="D155" s="194">
        <v>11650136.42</v>
      </c>
      <c r="E155" s="194">
        <v>14070531.75</v>
      </c>
      <c r="F155" s="45">
        <f t="shared" si="26"/>
        <v>120.7756822988344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184629.45</v>
      </c>
      <c r="E157" s="194">
        <v>154032.95999999999</v>
      </c>
      <c r="F157" s="45">
        <f t="shared" si="26"/>
        <v>83.428163816769199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472470.12</v>
      </c>
      <c r="E159" s="194">
        <v>538975.57999999996</v>
      </c>
      <c r="F159" s="45">
        <f t="shared" si="26"/>
        <v>114.07611977663264</v>
      </c>
    </row>
    <row r="160" spans="1:6" ht="12.75" customHeight="1" x14ac:dyDescent="0.2">
      <c r="A160" s="63">
        <v>313</v>
      </c>
      <c r="B160" s="65" t="s">
        <v>322</v>
      </c>
      <c r="C160" s="247" t="s">
        <v>323</v>
      </c>
      <c r="D160" s="60">
        <f t="shared" ref="D160:E160" si="32">SUM(D161:D163)</f>
        <v>1914832.93</v>
      </c>
      <c r="E160" s="60">
        <f t="shared" si="32"/>
        <v>2339350.5699999998</v>
      </c>
      <c r="F160" s="45">
        <f t="shared" si="26"/>
        <v>122.16995714607852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1914832.93</v>
      </c>
      <c r="E162" s="194">
        <v>2339350.5699999998</v>
      </c>
      <c r="F162" s="45">
        <f t="shared" si="26"/>
        <v>122.16995714607852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3925821.7299999995</v>
      </c>
      <c r="E164" s="60">
        <f>E165+E170+E178+E188+E189+E194</f>
        <v>5230354.0999999996</v>
      </c>
      <c r="F164" s="45">
        <f t="shared" si="26"/>
        <v>133.22953663512379</v>
      </c>
    </row>
    <row r="165" spans="1:6" ht="12.75" customHeight="1" x14ac:dyDescent="0.2">
      <c r="A165" s="63">
        <v>321</v>
      </c>
      <c r="B165" s="64" t="s">
        <v>332</v>
      </c>
      <c r="C165" s="247" t="s">
        <v>333</v>
      </c>
      <c r="D165" s="60">
        <f t="shared" ref="D165:E165" si="33">SUM(D166:D169)</f>
        <v>546237.6399999999</v>
      </c>
      <c r="E165" s="60">
        <f t="shared" si="33"/>
        <v>566874.65</v>
      </c>
      <c r="F165" s="45">
        <f t="shared" si="26"/>
        <v>103.77802781954024</v>
      </c>
    </row>
    <row r="166" spans="1:6" ht="12.75" customHeight="1" x14ac:dyDescent="0.2">
      <c r="A166" s="63">
        <v>3211</v>
      </c>
      <c r="B166" s="64" t="s">
        <v>334</v>
      </c>
      <c r="C166" s="247" t="s">
        <v>335</v>
      </c>
      <c r="D166" s="194">
        <v>233180.09</v>
      </c>
      <c r="E166" s="194">
        <v>246438.66</v>
      </c>
      <c r="F166" s="45">
        <f t="shared" si="26"/>
        <v>105.68597859276923</v>
      </c>
    </row>
    <row r="167" spans="1:6" ht="12.75" customHeight="1" x14ac:dyDescent="0.2">
      <c r="A167" s="63">
        <v>3212</v>
      </c>
      <c r="B167" s="64" t="s">
        <v>336</v>
      </c>
      <c r="C167" s="247" t="s">
        <v>337</v>
      </c>
      <c r="D167" s="194">
        <v>255130.01</v>
      </c>
      <c r="E167" s="194">
        <v>262961.38</v>
      </c>
      <c r="F167" s="45">
        <f t="shared" si="26"/>
        <v>103.06956049584288</v>
      </c>
    </row>
    <row r="168" spans="1:6" ht="12.75" customHeight="1" x14ac:dyDescent="0.2">
      <c r="A168" s="63">
        <v>3213</v>
      </c>
      <c r="B168" s="64" t="s">
        <v>338</v>
      </c>
      <c r="C168" s="247" t="s">
        <v>339</v>
      </c>
      <c r="D168" s="194">
        <v>38707.47</v>
      </c>
      <c r="E168" s="194">
        <v>37685.440000000002</v>
      </c>
      <c r="F168" s="45">
        <f t="shared" si="26"/>
        <v>97.359605264823571</v>
      </c>
    </row>
    <row r="169" spans="1:6" ht="12.75" customHeight="1" x14ac:dyDescent="0.2">
      <c r="A169" s="63">
        <v>3214</v>
      </c>
      <c r="B169" s="64" t="s">
        <v>340</v>
      </c>
      <c r="C169" s="247" t="s">
        <v>341</v>
      </c>
      <c r="D169" s="194">
        <v>19220.07</v>
      </c>
      <c r="E169" s="194">
        <v>19789.169999999998</v>
      </c>
      <c r="F169" s="45">
        <f t="shared" si="26"/>
        <v>102.96096736380251</v>
      </c>
    </row>
    <row r="170" spans="1:6" ht="12.75" customHeight="1" x14ac:dyDescent="0.2">
      <c r="A170" s="63">
        <v>322</v>
      </c>
      <c r="B170" s="64" t="s">
        <v>342</v>
      </c>
      <c r="C170" s="247" t="s">
        <v>343</v>
      </c>
      <c r="D170" s="60">
        <f t="shared" ref="D170:E170" si="34">SUM(D171:D177)</f>
        <v>257809.48</v>
      </c>
      <c r="E170" s="60">
        <f t="shared" si="34"/>
        <v>309543.16000000003</v>
      </c>
      <c r="F170" s="45">
        <f t="shared" si="26"/>
        <v>120.06663215022195</v>
      </c>
    </row>
    <row r="171" spans="1:6" ht="12.75" customHeight="1" x14ac:dyDescent="0.2">
      <c r="A171" s="63">
        <v>3221</v>
      </c>
      <c r="B171" s="64" t="s">
        <v>344</v>
      </c>
      <c r="C171" s="247" t="s">
        <v>345</v>
      </c>
      <c r="D171" s="194">
        <v>53912.44</v>
      </c>
      <c r="E171" s="194">
        <v>49931.42</v>
      </c>
      <c r="F171" s="45">
        <f t="shared" si="26"/>
        <v>92.615767344234456</v>
      </c>
    </row>
    <row r="172" spans="1:6" ht="12.75" customHeight="1" x14ac:dyDescent="0.2">
      <c r="A172" s="63">
        <v>3222</v>
      </c>
      <c r="B172" s="64" t="s">
        <v>346</v>
      </c>
      <c r="C172" s="247" t="s">
        <v>347</v>
      </c>
      <c r="D172" s="194">
        <v>14882.17</v>
      </c>
      <c r="E172" s="194">
        <v>14043.29</v>
      </c>
      <c r="F172" s="45">
        <f t="shared" si="26"/>
        <v>94.363187626535648</v>
      </c>
    </row>
    <row r="173" spans="1:6" ht="12.75" customHeight="1" x14ac:dyDescent="0.2">
      <c r="A173" s="63">
        <v>3223</v>
      </c>
      <c r="B173" s="65" t="s">
        <v>348</v>
      </c>
      <c r="C173" s="247" t="s">
        <v>349</v>
      </c>
      <c r="D173" s="194">
        <v>176096.91</v>
      </c>
      <c r="E173" s="194">
        <v>232163.1</v>
      </c>
      <c r="F173" s="45">
        <f t="shared" si="26"/>
        <v>131.83825883145821</v>
      </c>
    </row>
    <row r="174" spans="1:6" ht="12.75" customHeight="1" x14ac:dyDescent="0.2">
      <c r="A174" s="63">
        <v>3224</v>
      </c>
      <c r="B174" s="65" t="s">
        <v>350</v>
      </c>
      <c r="C174" s="247" t="s">
        <v>351</v>
      </c>
      <c r="D174" s="194">
        <v>10745.72</v>
      </c>
      <c r="E174" s="194">
        <v>12320.7</v>
      </c>
      <c r="F174" s="45">
        <f t="shared" si="26"/>
        <v>114.65681220057849</v>
      </c>
    </row>
    <row r="175" spans="1:6" ht="12.75" customHeight="1" x14ac:dyDescent="0.2">
      <c r="A175" s="63">
        <v>3225</v>
      </c>
      <c r="B175" s="65" t="s">
        <v>352</v>
      </c>
      <c r="C175" s="247" t="s">
        <v>353</v>
      </c>
      <c r="D175" s="194">
        <v>1592.5</v>
      </c>
      <c r="E175" s="194">
        <v>290.5</v>
      </c>
      <c r="F175" s="45">
        <f t="shared" si="26"/>
        <v>18.241758241758241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579.74</v>
      </c>
      <c r="E177" s="194">
        <v>794.15</v>
      </c>
      <c r="F177" s="45">
        <f t="shared" si="26"/>
        <v>136.98382033325282</v>
      </c>
    </row>
    <row r="178" spans="1:6" ht="12.75" customHeight="1" x14ac:dyDescent="0.2">
      <c r="A178" s="63">
        <v>323</v>
      </c>
      <c r="B178" s="65" t="s">
        <v>358</v>
      </c>
      <c r="C178" s="247" t="s">
        <v>359</v>
      </c>
      <c r="D178" s="60">
        <f t="shared" ref="D178:E178" si="35">SUM(D179:D187)</f>
        <v>3080814.5299999993</v>
      </c>
      <c r="E178" s="60">
        <f t="shared" si="35"/>
        <v>4292726.92</v>
      </c>
      <c r="F178" s="45">
        <f t="shared" si="26"/>
        <v>139.33740178770194</v>
      </c>
    </row>
    <row r="179" spans="1:6" ht="12.75" customHeight="1" x14ac:dyDescent="0.2">
      <c r="A179" s="63">
        <v>3231</v>
      </c>
      <c r="B179" s="65" t="s">
        <v>360</v>
      </c>
      <c r="C179" s="247" t="s">
        <v>361</v>
      </c>
      <c r="D179" s="194">
        <v>225104.24</v>
      </c>
      <c r="E179" s="194">
        <v>256005.69</v>
      </c>
      <c r="F179" s="45">
        <f t="shared" si="26"/>
        <v>113.72761792492226</v>
      </c>
    </row>
    <row r="180" spans="1:6" ht="12.75" customHeight="1" x14ac:dyDescent="0.2">
      <c r="A180" s="63">
        <v>3232</v>
      </c>
      <c r="B180" s="65" t="s">
        <v>362</v>
      </c>
      <c r="C180" s="247" t="s">
        <v>363</v>
      </c>
      <c r="D180" s="194">
        <v>115335.67</v>
      </c>
      <c r="E180" s="194">
        <v>233170.63</v>
      </c>
      <c r="F180" s="45">
        <f t="shared" si="26"/>
        <v>202.16697054779323</v>
      </c>
    </row>
    <row r="181" spans="1:6" ht="12.75" customHeight="1" x14ac:dyDescent="0.2">
      <c r="A181" s="63">
        <v>3233</v>
      </c>
      <c r="B181" s="65" t="s">
        <v>364</v>
      </c>
      <c r="C181" s="247" t="s">
        <v>365</v>
      </c>
      <c r="D181" s="194">
        <v>96040.05</v>
      </c>
      <c r="E181" s="194">
        <v>112758.01</v>
      </c>
      <c r="F181" s="45">
        <f t="shared" si="26"/>
        <v>117.40727956722222</v>
      </c>
    </row>
    <row r="182" spans="1:6" ht="12.75" customHeight="1" x14ac:dyDescent="0.2">
      <c r="A182" s="63">
        <v>3234</v>
      </c>
      <c r="B182" s="65" t="s">
        <v>366</v>
      </c>
      <c r="C182" s="247" t="s">
        <v>367</v>
      </c>
      <c r="D182" s="194">
        <v>65763.3</v>
      </c>
      <c r="E182" s="194">
        <v>77058.36</v>
      </c>
      <c r="F182" s="45">
        <f t="shared" si="26"/>
        <v>117.17532423099206</v>
      </c>
    </row>
    <row r="183" spans="1:6" ht="12.75" customHeight="1" x14ac:dyDescent="0.2">
      <c r="A183" s="63">
        <v>3235</v>
      </c>
      <c r="B183" s="64" t="s">
        <v>368</v>
      </c>
      <c r="C183" s="247" t="s">
        <v>369</v>
      </c>
      <c r="D183" s="194">
        <v>658089.56999999995</v>
      </c>
      <c r="E183" s="194">
        <v>966342.67</v>
      </c>
      <c r="F183" s="45">
        <f t="shared" si="26"/>
        <v>146.84059952507681</v>
      </c>
    </row>
    <row r="184" spans="1:6" ht="12.75" customHeight="1" x14ac:dyDescent="0.2">
      <c r="A184" s="63">
        <v>3236</v>
      </c>
      <c r="B184" s="64" t="s">
        <v>370</v>
      </c>
      <c r="C184" s="247" t="s">
        <v>371</v>
      </c>
      <c r="D184" s="194">
        <v>33723.25</v>
      </c>
      <c r="E184" s="194">
        <v>8833.7099999999991</v>
      </c>
      <c r="F184" s="45">
        <f t="shared" si="26"/>
        <v>26.194717294448189</v>
      </c>
    </row>
    <row r="185" spans="1:6" ht="12.75" customHeight="1" x14ac:dyDescent="0.2">
      <c r="A185" s="63">
        <v>3237</v>
      </c>
      <c r="B185" s="64" t="s">
        <v>372</v>
      </c>
      <c r="C185" s="247" t="s">
        <v>373</v>
      </c>
      <c r="D185" s="194">
        <v>1270749.19</v>
      </c>
      <c r="E185" s="194">
        <v>1369659.39</v>
      </c>
      <c r="F185" s="45">
        <f t="shared" si="26"/>
        <v>107.78361306687121</v>
      </c>
    </row>
    <row r="186" spans="1:6" ht="12.75" customHeight="1" x14ac:dyDescent="0.2">
      <c r="A186" s="63">
        <v>3238</v>
      </c>
      <c r="B186" s="64" t="s">
        <v>374</v>
      </c>
      <c r="C186" s="247" t="s">
        <v>375</v>
      </c>
      <c r="D186" s="194">
        <v>314689.17</v>
      </c>
      <c r="E186" s="194">
        <v>620414.1</v>
      </c>
      <c r="F186" s="45">
        <f t="shared" si="26"/>
        <v>197.15139863249823</v>
      </c>
    </row>
    <row r="187" spans="1:6" ht="12.75" customHeight="1" x14ac:dyDescent="0.2">
      <c r="A187" s="63">
        <v>3239</v>
      </c>
      <c r="B187" s="64" t="s">
        <v>376</v>
      </c>
      <c r="C187" s="247" t="s">
        <v>377</v>
      </c>
      <c r="D187" s="194">
        <v>301320.09000000003</v>
      </c>
      <c r="E187" s="194">
        <v>648484.36</v>
      </c>
      <c r="F187" s="45">
        <f t="shared" si="26"/>
        <v>215.21444521007541</v>
      </c>
    </row>
    <row r="188" spans="1:6" ht="12.75" customHeight="1" x14ac:dyDescent="0.2">
      <c r="A188" s="63">
        <v>324</v>
      </c>
      <c r="B188" s="64" t="s">
        <v>378</v>
      </c>
      <c r="C188" s="247" t="s">
        <v>379</v>
      </c>
      <c r="D188" s="194">
        <v>0</v>
      </c>
      <c r="E188" s="194">
        <v>3742.35</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40960.080000000002</v>
      </c>
      <c r="E194" s="60">
        <f t="shared" si="36"/>
        <v>57467.02</v>
      </c>
      <c r="F194" s="45">
        <f t="shared" si="26"/>
        <v>140.30006777330513</v>
      </c>
    </row>
    <row r="195" spans="1:6" ht="12.75" customHeight="1" x14ac:dyDescent="0.2">
      <c r="A195" s="63">
        <v>3291</v>
      </c>
      <c r="B195" s="183" t="s">
        <v>392</v>
      </c>
      <c r="C195" s="247" t="s">
        <v>393</v>
      </c>
      <c r="D195" s="194">
        <v>124.56</v>
      </c>
      <c r="E195" s="194">
        <v>123.6</v>
      </c>
      <c r="F195" s="45">
        <f t="shared" si="26"/>
        <v>99.229287090558756</v>
      </c>
    </row>
    <row r="196" spans="1:6" ht="12.75" customHeight="1" x14ac:dyDescent="0.2">
      <c r="A196" s="63">
        <v>3292</v>
      </c>
      <c r="B196" s="64" t="s">
        <v>394</v>
      </c>
      <c r="C196" s="247" t="s">
        <v>395</v>
      </c>
      <c r="D196" s="194">
        <v>1559.08</v>
      </c>
      <c r="E196" s="194">
        <v>1613.05</v>
      </c>
      <c r="F196" s="45">
        <f t="shared" si="26"/>
        <v>103.46165687456705</v>
      </c>
    </row>
    <row r="197" spans="1:6" ht="12.75" customHeight="1" x14ac:dyDescent="0.2">
      <c r="A197" s="63">
        <v>3293</v>
      </c>
      <c r="B197" s="64" t="s">
        <v>396</v>
      </c>
      <c r="C197" s="247" t="s">
        <v>397</v>
      </c>
      <c r="D197" s="194">
        <v>18109.580000000002</v>
      </c>
      <c r="E197" s="194">
        <v>33915.54</v>
      </c>
      <c r="F197" s="45">
        <f t="shared" si="26"/>
        <v>187.27955038162122</v>
      </c>
    </row>
    <row r="198" spans="1:6" ht="12.75" customHeight="1" x14ac:dyDescent="0.2">
      <c r="A198" s="63">
        <v>3294</v>
      </c>
      <c r="B198" s="64" t="s">
        <v>398</v>
      </c>
      <c r="C198" s="247" t="s">
        <v>399</v>
      </c>
      <c r="D198" s="194">
        <v>375</v>
      </c>
      <c r="E198" s="194">
        <v>865</v>
      </c>
      <c r="F198" s="45">
        <f t="shared" si="26"/>
        <v>230.66666666666666</v>
      </c>
    </row>
    <row r="199" spans="1:6" ht="12.75" customHeight="1" x14ac:dyDescent="0.2">
      <c r="A199" s="63">
        <v>3295</v>
      </c>
      <c r="B199" s="64" t="s">
        <v>400</v>
      </c>
      <c r="C199" s="247" t="s">
        <v>401</v>
      </c>
      <c r="D199" s="194">
        <v>20651.86</v>
      </c>
      <c r="E199" s="194">
        <v>20787.45</v>
      </c>
      <c r="F199" s="45">
        <f t="shared" si="26"/>
        <v>100.65655103220728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140</v>
      </c>
      <c r="E201" s="194">
        <v>162.38</v>
      </c>
      <c r="F201" s="45">
        <f t="shared" si="26"/>
        <v>115.98571428571429</v>
      </c>
    </row>
    <row r="202" spans="1:6" ht="12.75" customHeight="1" x14ac:dyDescent="0.2">
      <c r="A202" s="63">
        <v>34</v>
      </c>
      <c r="B202" s="183" t="s">
        <v>406</v>
      </c>
      <c r="C202" s="247" t="s">
        <v>407</v>
      </c>
      <c r="D202" s="60">
        <f t="shared" ref="D202:E202" si="37">D203+D208+D216</f>
        <v>26.08</v>
      </c>
      <c r="E202" s="60">
        <f t="shared" si="37"/>
        <v>66.06</v>
      </c>
      <c r="F202" s="45">
        <f t="shared" si="26"/>
        <v>253.29754601226995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26.08</v>
      </c>
      <c r="E216" s="60">
        <f t="shared" si="40"/>
        <v>66.06</v>
      </c>
      <c r="F216" s="45">
        <f t="shared" si="26"/>
        <v>253.29754601226995</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26.08</v>
      </c>
      <c r="E219" s="194">
        <v>66.06</v>
      </c>
      <c r="F219" s="45">
        <f t="shared" si="26"/>
        <v>253.29754601226995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5375.27</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5375.27</v>
      </c>
      <c r="E269" s="60">
        <f t="shared" si="58"/>
        <v>0</v>
      </c>
      <c r="F269" s="45">
        <f t="shared" ref="F269:F272" si="59">IF(D269&lt;&gt;0,IF(E269/D269&gt;=100,"&gt;&gt;100",E269/D269*100),"-")</f>
        <v>0</v>
      </c>
    </row>
    <row r="270" spans="1:6" ht="12.75" customHeight="1" x14ac:dyDescent="0.2">
      <c r="A270" s="63">
        <v>3721</v>
      </c>
      <c r="B270" s="65" t="s">
        <v>533</v>
      </c>
      <c r="C270" s="247" t="s">
        <v>534</v>
      </c>
      <c r="D270" s="194">
        <v>5375.27</v>
      </c>
      <c r="E270" s="194">
        <v>0</v>
      </c>
      <c r="F270" s="45">
        <f t="shared" si="59"/>
        <v>0</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18153291.999999996</v>
      </c>
      <c r="E299" s="60">
        <f>E152-E297+E298</f>
        <v>22333311.02</v>
      </c>
      <c r="F299" s="45">
        <f t="shared" si="68"/>
        <v>123.02623138546996</v>
      </c>
    </row>
    <row r="300" spans="1:6" ht="12.75" customHeight="1" x14ac:dyDescent="0.2">
      <c r="A300" s="63" t="s">
        <v>582</v>
      </c>
      <c r="B300" s="64" t="s">
        <v>593</v>
      </c>
      <c r="C300" s="247" t="s">
        <v>594</v>
      </c>
      <c r="D300" s="60">
        <f>IF(D6&gt;=D299,D6-D299,0)</f>
        <v>338358.92000000179</v>
      </c>
      <c r="E300" s="60">
        <f>IF(E6&gt;=E299,E6-E299,0)</f>
        <v>0</v>
      </c>
      <c r="F300" s="45">
        <f t="shared" si="68"/>
        <v>0</v>
      </c>
    </row>
    <row r="301" spans="1:6" ht="12.75" customHeight="1" x14ac:dyDescent="0.2">
      <c r="A301" s="63" t="s">
        <v>582</v>
      </c>
      <c r="B301" s="64" t="s">
        <v>595</v>
      </c>
      <c r="C301" s="247" t="s">
        <v>596</v>
      </c>
      <c r="D301" s="60">
        <f>IF(D299&gt;=D6,D299-D6,0)</f>
        <v>0</v>
      </c>
      <c r="E301" s="60">
        <f>IF(E299&gt;=E6,E299-E6,0)</f>
        <v>456083.55999999866</v>
      </c>
      <c r="F301" s="45" t="str">
        <f t="shared" si="68"/>
        <v>-</v>
      </c>
    </row>
    <row r="302" spans="1:6" ht="12.75" customHeight="1" x14ac:dyDescent="0.2">
      <c r="A302" s="63">
        <v>92211</v>
      </c>
      <c r="B302" s="64" t="s">
        <v>597</v>
      </c>
      <c r="C302" s="247" t="s">
        <v>598</v>
      </c>
      <c r="D302" s="194">
        <v>546892.72</v>
      </c>
      <c r="E302" s="194">
        <v>572562.48</v>
      </c>
      <c r="F302" s="45">
        <f t="shared" si="68"/>
        <v>104.693746883301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492630.3</v>
      </c>
      <c r="E304" s="194">
        <v>114642.95</v>
      </c>
      <c r="F304" s="45">
        <f t="shared" si="68"/>
        <v>23.271599412378816</v>
      </c>
    </row>
    <row r="305" spans="1:6" ht="12" x14ac:dyDescent="0.2">
      <c r="A305" s="63">
        <v>9661</v>
      </c>
      <c r="B305" s="220" t="s">
        <v>603</v>
      </c>
      <c r="C305" s="247" t="s">
        <v>604</v>
      </c>
      <c r="D305" s="194">
        <v>2568</v>
      </c>
      <c r="E305" s="194">
        <v>1000</v>
      </c>
      <c r="F305" s="45">
        <f t="shared" si="68"/>
        <v>38.940809968847354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300530.84999999998</v>
      </c>
      <c r="E360" s="60">
        <f t="shared" si="86"/>
        <v>450543.85</v>
      </c>
      <c r="F360" s="45">
        <f t="shared" si="72"/>
        <v>149.91600695901934</v>
      </c>
    </row>
    <row r="361" spans="1:6" ht="12.75" customHeight="1" x14ac:dyDescent="0.2">
      <c r="A361" s="63">
        <v>41</v>
      </c>
      <c r="B361" s="64" t="s">
        <v>714</v>
      </c>
      <c r="C361" s="247" t="s">
        <v>715</v>
      </c>
      <c r="D361" s="60">
        <f t="shared" ref="D361:E361" si="87">D362+D366</f>
        <v>0</v>
      </c>
      <c r="E361" s="60">
        <f t="shared" si="87"/>
        <v>4836.6000000000004</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4836.6000000000004</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4836.6000000000004</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162455.85</v>
      </c>
      <c r="E373" s="60">
        <f t="shared" si="90"/>
        <v>303513.5</v>
      </c>
      <c r="F373" s="45">
        <f t="shared" si="72"/>
        <v>186.82829827303848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162455.85</v>
      </c>
      <c r="E379" s="60">
        <f t="shared" si="92"/>
        <v>258138.5</v>
      </c>
      <c r="F379" s="45">
        <f t="shared" si="72"/>
        <v>158.89763280300463</v>
      </c>
    </row>
    <row r="380" spans="1:6" ht="12.75" customHeight="1" x14ac:dyDescent="0.2">
      <c r="A380" s="63">
        <v>4221</v>
      </c>
      <c r="B380" s="64" t="s">
        <v>648</v>
      </c>
      <c r="C380" s="247" t="s">
        <v>740</v>
      </c>
      <c r="D380" s="194">
        <v>158008.24</v>
      </c>
      <c r="E380" s="194">
        <v>216491.5</v>
      </c>
      <c r="F380" s="45">
        <f t="shared" si="72"/>
        <v>137.01279123164716</v>
      </c>
    </row>
    <row r="381" spans="1:6" ht="12.75" customHeight="1" x14ac:dyDescent="0.2">
      <c r="A381" s="63">
        <v>4222</v>
      </c>
      <c r="B381" s="64" t="s">
        <v>741</v>
      </c>
      <c r="C381" s="247" t="s">
        <v>742</v>
      </c>
      <c r="D381" s="194">
        <v>285.98</v>
      </c>
      <c r="E381" s="194">
        <v>13259.5</v>
      </c>
      <c r="F381" s="45">
        <f t="shared" si="72"/>
        <v>4636.5130428701304</v>
      </c>
    </row>
    <row r="382" spans="1:6" ht="12.75" customHeight="1" x14ac:dyDescent="0.2">
      <c r="A382" s="63">
        <v>4223</v>
      </c>
      <c r="B382" s="64" t="s">
        <v>652</v>
      </c>
      <c r="C382" s="247" t="s">
        <v>743</v>
      </c>
      <c r="D382" s="194">
        <v>3802.63</v>
      </c>
      <c r="E382" s="194">
        <v>28387.5</v>
      </c>
      <c r="F382" s="45">
        <f t="shared" si="72"/>
        <v>746.52280132434657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359</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45375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45375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138075</v>
      </c>
      <c r="E412" s="60">
        <f t="shared" si="100"/>
        <v>142193.75</v>
      </c>
      <c r="F412" s="45">
        <f t="shared" si="72"/>
        <v>102.9829802643491</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138075</v>
      </c>
      <c r="E416" s="194">
        <v>142193.75</v>
      </c>
      <c r="F416" s="45">
        <f t="shared" si="72"/>
        <v>102.9829802643491</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300530.84999999998</v>
      </c>
      <c r="E418" s="60">
        <f t="shared" si="102"/>
        <v>450543.85</v>
      </c>
      <c r="F418" s="45">
        <f t="shared" si="72"/>
        <v>149.91600695901934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18491650.919999998</v>
      </c>
      <c r="E422" s="60">
        <f>E6+E308</f>
        <v>21877227.460000001</v>
      </c>
      <c r="F422" s="45">
        <f t="shared" si="72"/>
        <v>118.30867646510819</v>
      </c>
    </row>
    <row r="423" spans="1:6" ht="12.75" customHeight="1" x14ac:dyDescent="0.2">
      <c r="A423" s="63" t="s">
        <v>582</v>
      </c>
      <c r="B423" s="64" t="s">
        <v>805</v>
      </c>
      <c r="C423" s="247" t="s">
        <v>806</v>
      </c>
      <c r="D423" s="60">
        <f t="shared" ref="D423:E423" si="103">D299+D360</f>
        <v>18453822.849999998</v>
      </c>
      <c r="E423" s="60">
        <f t="shared" si="103"/>
        <v>22783854.870000001</v>
      </c>
      <c r="F423" s="45">
        <f t="shared" si="72"/>
        <v>123.46414645461931</v>
      </c>
    </row>
    <row r="424" spans="1:6" ht="12.75" customHeight="1" x14ac:dyDescent="0.2">
      <c r="A424" s="63" t="s">
        <v>582</v>
      </c>
      <c r="B424" s="64" t="s">
        <v>807</v>
      </c>
      <c r="C424" s="247" t="s">
        <v>808</v>
      </c>
      <c r="D424" s="60">
        <f t="shared" ref="D424:E424" si="104">IF(D422&gt;=D423,D422-D423,0)</f>
        <v>37828.070000000298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906627.41000000015</v>
      </c>
      <c r="F425" s="45" t="str">
        <f t="shared" si="72"/>
        <v>-</v>
      </c>
    </row>
    <row r="426" spans="1:6" ht="12.75" customHeight="1" x14ac:dyDescent="0.2">
      <c r="A426" s="251" t="s">
        <v>811</v>
      </c>
      <c r="B426" s="183" t="s">
        <v>812</v>
      </c>
      <c r="C426" s="252" t="s">
        <v>813</v>
      </c>
      <c r="D426" s="60">
        <f t="shared" ref="D426:E426" si="106">IF(D302-D303+D419-D420&gt;=0,D302-D303+D419-D420,0)</f>
        <v>546892.72</v>
      </c>
      <c r="E426" s="60">
        <f t="shared" si="106"/>
        <v>572562.48</v>
      </c>
      <c r="F426" s="45">
        <f t="shared" si="72"/>
        <v>104.693746883301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492630.3</v>
      </c>
      <c r="E428" s="81">
        <f t="shared" si="108"/>
        <v>114642.95</v>
      </c>
      <c r="F428" s="61">
        <f t="shared" si="72"/>
        <v>23.271599412378816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18491650.919999998</v>
      </c>
      <c r="E643" s="60">
        <f>E422+E430</f>
        <v>21877227.460000001</v>
      </c>
      <c r="F643" s="45">
        <f t="shared" si="109"/>
        <v>118.30867646510819</v>
      </c>
    </row>
    <row r="644" spans="1:6" ht="12.75" customHeight="1" x14ac:dyDescent="0.2">
      <c r="A644" s="63" t="s">
        <v>582</v>
      </c>
      <c r="B644" s="64" t="s">
        <v>1238</v>
      </c>
      <c r="C644" s="247" t="s">
        <v>1239</v>
      </c>
      <c r="D644" s="60">
        <f>D423+D535</f>
        <v>18453822.849999998</v>
      </c>
      <c r="E644" s="60">
        <f>E423+E535</f>
        <v>22783854.870000001</v>
      </c>
      <c r="F644" s="45">
        <f t="shared" si="109"/>
        <v>123.46414645461931</v>
      </c>
    </row>
    <row r="645" spans="1:6" ht="12.75" customHeight="1" x14ac:dyDescent="0.2">
      <c r="A645" s="63" t="s">
        <v>582</v>
      </c>
      <c r="B645" s="64" t="s">
        <v>1240</v>
      </c>
      <c r="C645" s="247" t="s">
        <v>1241</v>
      </c>
      <c r="D645" s="60">
        <f t="shared" ref="D645:E645" si="163">IF(D643&gt;=D644,D643-D644,0)</f>
        <v>37828.070000000298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906627.41000000015</v>
      </c>
      <c r="F646" s="45" t="str">
        <f t="shared" si="109"/>
        <v>-</v>
      </c>
    </row>
    <row r="647" spans="1:6" ht="24" x14ac:dyDescent="0.2">
      <c r="A647" s="251" t="s">
        <v>1244</v>
      </c>
      <c r="B647" s="64" t="s">
        <v>1245</v>
      </c>
      <c r="C647" s="252" t="s">
        <v>1244</v>
      </c>
      <c r="D647" s="60">
        <f>IF(D426-D427+D641-D642&gt;=0,D426-D427+D641-D642,0)</f>
        <v>546892.72</v>
      </c>
      <c r="E647" s="60">
        <f>IF(E426-E427+E641-E642&gt;=0,E426-E427+E641-E642,0)</f>
        <v>572562.48</v>
      </c>
      <c r="F647" s="45">
        <f t="shared" si="109"/>
        <v>104.693746883301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584720.79000000027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334064.93000000017</v>
      </c>
      <c r="F650" s="45" t="str">
        <f t="shared" si="109"/>
        <v>-</v>
      </c>
    </row>
    <row r="651" spans="1:6" ht="24" x14ac:dyDescent="0.2">
      <c r="A651" s="249" t="s">
        <v>1252</v>
      </c>
      <c r="B651" s="184" t="s">
        <v>1253</v>
      </c>
      <c r="C651" s="250" t="s">
        <v>1252</v>
      </c>
      <c r="D651" s="196">
        <v>1209584.8999999999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5466.91</v>
      </c>
      <c r="E653" s="194">
        <v>5466.91</v>
      </c>
      <c r="F653" s="45">
        <f t="shared" ref="F653:F740" si="167">IF(D653&lt;&gt;0,IF(E653/D653&gt;=100,"&gt;&gt;100",E653/D653*100),"-")</f>
        <v>100</v>
      </c>
    </row>
    <row r="654" spans="1:6" ht="12.75" customHeight="1" x14ac:dyDescent="0.2">
      <c r="A654" s="63" t="s">
        <v>1257</v>
      </c>
      <c r="B654" s="64" t="s">
        <v>1258</v>
      </c>
      <c r="C654" s="247" t="s">
        <v>1257</v>
      </c>
      <c r="D654" s="194">
        <v>15775394.09</v>
      </c>
      <c r="E654" s="194">
        <v>17534437.359999999</v>
      </c>
      <c r="F654" s="45">
        <f t="shared" si="167"/>
        <v>111.15055040758097</v>
      </c>
    </row>
    <row r="655" spans="1:6" ht="12.75" customHeight="1" x14ac:dyDescent="0.2">
      <c r="A655" s="63" t="s">
        <v>1259</v>
      </c>
      <c r="B655" s="64" t="s">
        <v>1260</v>
      </c>
      <c r="C655" s="247" t="s">
        <v>1259</v>
      </c>
      <c r="D655" s="194">
        <v>15775394.09</v>
      </c>
      <c r="E655" s="194">
        <v>17539904.27</v>
      </c>
      <c r="F655" s="45">
        <f t="shared" si="167"/>
        <v>111.18520507274377</v>
      </c>
    </row>
    <row r="656" spans="1:6" ht="24" x14ac:dyDescent="0.2">
      <c r="A656" s="63">
        <v>11</v>
      </c>
      <c r="B656" s="64" t="s">
        <v>1261</v>
      </c>
      <c r="C656" s="247" t="s">
        <v>1262</v>
      </c>
      <c r="D656" s="60">
        <f t="shared" ref="D656:E656" si="168">+D653+D654-D655</f>
        <v>5466.910000000149</v>
      </c>
      <c r="E656" s="60">
        <f t="shared" si="168"/>
        <v>0</v>
      </c>
      <c r="F656" s="45">
        <f t="shared" si="167"/>
        <v>0</v>
      </c>
    </row>
    <row r="657" spans="1:6" ht="24" x14ac:dyDescent="0.2">
      <c r="A657" s="63" t="s">
        <v>582</v>
      </c>
      <c r="B657" s="64" t="s">
        <v>1263</v>
      </c>
      <c r="C657" s="247" t="s">
        <v>1264</v>
      </c>
      <c r="D657" s="253">
        <v>485</v>
      </c>
      <c r="E657" s="253">
        <v>496</v>
      </c>
      <c r="F657" s="45">
        <f t="shared" si="167"/>
        <v>102.26804123711339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464</v>
      </c>
      <c r="E659" s="253">
        <v>476</v>
      </c>
      <c r="F659" s="45">
        <f t="shared" si="167"/>
        <v>102.58620689655173</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23191.61</v>
      </c>
      <c r="E732" s="192">
        <v>63627</v>
      </c>
      <c r="F732" s="71">
        <f t="shared" si="167"/>
        <v>274.35352698669908</v>
      </c>
    </row>
    <row r="733" spans="1:6" ht="12.75" customHeight="1" x14ac:dyDescent="0.2">
      <c r="A733" s="70">
        <v>31215</v>
      </c>
      <c r="B733" s="65" t="s">
        <v>1396</v>
      </c>
      <c r="C733" s="278" t="s">
        <v>1397</v>
      </c>
      <c r="D733" s="192">
        <v>18540.48</v>
      </c>
      <c r="E733" s="192">
        <v>15008.96</v>
      </c>
      <c r="F733" s="71">
        <f t="shared" si="167"/>
        <v>80.952380952380949</v>
      </c>
    </row>
    <row r="734" spans="1:6" ht="12.75" customHeight="1" x14ac:dyDescent="0.2">
      <c r="A734" s="70">
        <v>32121</v>
      </c>
      <c r="B734" s="65" t="s">
        <v>1398</v>
      </c>
      <c r="C734" s="278" t="s">
        <v>1399</v>
      </c>
      <c r="D734" s="192">
        <v>250979.32</v>
      </c>
      <c r="E734" s="192">
        <v>258688.44</v>
      </c>
      <c r="F734" s="71">
        <f t="shared" si="167"/>
        <v>103.07161562155798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33723.25</v>
      </c>
      <c r="E736" s="194">
        <v>8833.7099999999991</v>
      </c>
      <c r="F736" s="45">
        <f t="shared" si="167"/>
        <v>26.194717294448189</v>
      </c>
    </row>
    <row r="737" spans="1:6" ht="12.75" customHeight="1" x14ac:dyDescent="0.2">
      <c r="A737" s="63" t="s">
        <v>1404</v>
      </c>
      <c r="B737" s="64" t="s">
        <v>1405</v>
      </c>
      <c r="C737" s="247" t="s">
        <v>1404</v>
      </c>
      <c r="D737" s="194">
        <v>0</v>
      </c>
      <c r="E737" s="194">
        <v>1655.89</v>
      </c>
      <c r="F737" s="45" t="str">
        <f t="shared" si="167"/>
        <v>-</v>
      </c>
    </row>
    <row r="738" spans="1:6" ht="12.75" customHeight="1" x14ac:dyDescent="0.2">
      <c r="A738" s="63" t="s">
        <v>1406</v>
      </c>
      <c r="B738" s="64" t="s">
        <v>1407</v>
      </c>
      <c r="C738" s="247" t="s">
        <v>1406</v>
      </c>
      <c r="D738" s="194">
        <v>1041090.94</v>
      </c>
      <c r="E738" s="194">
        <v>1174465.1599999999</v>
      </c>
      <c r="F738" s="45">
        <f t="shared" si="167"/>
        <v>112.81100573212173</v>
      </c>
    </row>
    <row r="739" spans="1:6" ht="12.75" customHeight="1" x14ac:dyDescent="0.2">
      <c r="A739" s="70" t="s">
        <v>1408</v>
      </c>
      <c r="B739" s="65" t="s">
        <v>1409</v>
      </c>
      <c r="C739" s="278" t="s">
        <v>1408</v>
      </c>
      <c r="D739" s="192">
        <v>23018.57</v>
      </c>
      <c r="E739" s="192">
        <v>18986.71</v>
      </c>
      <c r="F739" s="71">
        <f t="shared" si="167"/>
        <v>82.484315924056091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124.56</v>
      </c>
      <c r="E741" s="192">
        <v>123.6</v>
      </c>
      <c r="F741" s="71">
        <f t="shared" ref="F741:F1006" si="169">IF(D741&lt;&gt;0,IF(E741/D741&gt;=100,"&gt;&gt;100",E741/D741*100),"-")</f>
        <v>99.229287090558756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640</v>
      </c>
      <c r="F743" s="71" t="str">
        <f t="shared" ref="F743:F744" si="170">IF(D743&lt;&gt;0,IF(E743/D743&gt;=100,"&gt;&gt;100",E743/D743*100),"-")</f>
        <v>-</v>
      </c>
    </row>
    <row r="744" spans="1:6" ht="12.75" customHeight="1" x14ac:dyDescent="0.2">
      <c r="A744" s="70" t="s">
        <v>1418</v>
      </c>
      <c r="B744" s="65" t="s">
        <v>1419</v>
      </c>
      <c r="C744" s="277" t="s">
        <v>1418</v>
      </c>
      <c r="D744" s="192">
        <v>19908</v>
      </c>
      <c r="E744" s="192">
        <v>20084</v>
      </c>
      <c r="F744" s="71">
        <f t="shared" si="170"/>
        <v>100.88406670685153</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5375.27</v>
      </c>
      <c r="E846" s="194">
        <v>0</v>
      </c>
      <c r="F846" s="45">
        <f t="shared" si="169"/>
        <v>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68" sqref="D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7767236.3899999997</v>
      </c>
      <c r="E6" s="180">
        <f t="shared" si="0"/>
        <v>6473816.4100000001</v>
      </c>
      <c r="F6" s="181">
        <f t="shared" ref="F6:F298" si="1">IF(D6&gt;0,IF(E6/D6&gt;=100,"&gt;&gt;100",E6/D6*100),"-")</f>
        <v>83.347745387726007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5235021.0599999996</v>
      </c>
      <c r="E7" s="79">
        <f t="shared" si="2"/>
        <v>5127307.76</v>
      </c>
      <c r="F7" s="71">
        <f t="shared" si="1"/>
        <v>97.942447627899327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7464.1999999999534</v>
      </c>
      <c r="E8" s="79">
        <f>E9+E10-E11</f>
        <v>11919.550000000047</v>
      </c>
      <c r="F8" s="71">
        <f t="shared" si="1"/>
        <v>159.68958495217331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927910.47</v>
      </c>
      <c r="E10" s="192">
        <v>937925.75</v>
      </c>
      <c r="F10" s="71">
        <f t="shared" si="1"/>
        <v>101.07933688904276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920446.27</v>
      </c>
      <c r="E11" s="192">
        <v>926006.2</v>
      </c>
      <c r="F11" s="71">
        <f t="shared" si="1"/>
        <v>100.60404720853504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5220657.1199999992</v>
      </c>
      <c r="E12" s="79">
        <f t="shared" si="3"/>
        <v>5110241.7</v>
      </c>
      <c r="F12" s="71">
        <f t="shared" si="1"/>
        <v>97.88502831229799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4134261.7700000005</v>
      </c>
      <c r="E13" s="79">
        <f t="shared" si="4"/>
        <v>4051061.7900000005</v>
      </c>
      <c r="F13" s="71">
        <f t="shared" si="1"/>
        <v>97.987549298311606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6655998.3600000003</v>
      </c>
      <c r="E15" s="192">
        <v>6655998.3600000003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2521736.59</v>
      </c>
      <c r="E18" s="192">
        <v>2604936.5699999998</v>
      </c>
      <c r="F18" s="71">
        <f t="shared" si="1"/>
        <v>103.29931287549744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417200.79999999981</v>
      </c>
      <c r="E19" s="79">
        <f t="shared" si="5"/>
        <v>488581.3599999994</v>
      </c>
      <c r="F19" s="71">
        <f t="shared" si="1"/>
        <v>117.1094015160085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3378209.02</v>
      </c>
      <c r="E20" s="192">
        <v>3310634.73</v>
      </c>
      <c r="F20" s="71">
        <f t="shared" si="1"/>
        <v>97.999700740838108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358372</v>
      </c>
      <c r="E21" s="192">
        <v>366407.65</v>
      </c>
      <c r="F21" s="71">
        <f t="shared" si="1"/>
        <v>102.24226502070475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697793.53</v>
      </c>
      <c r="E22" s="192">
        <v>713552.37</v>
      </c>
      <c r="F22" s="71">
        <f t="shared" si="1"/>
        <v>102.25838150147364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33656.33</v>
      </c>
      <c r="E24" s="192">
        <v>11158.89</v>
      </c>
      <c r="F24" s="71">
        <f t="shared" si="1"/>
        <v>33.155397513632643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36392.870000000003</v>
      </c>
      <c r="E26" s="192">
        <v>35782.46</v>
      </c>
      <c r="F26" s="71">
        <f t="shared" si="1"/>
        <v>98.322720906595151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4087222.95</v>
      </c>
      <c r="E28" s="192">
        <v>3948954.74</v>
      </c>
      <c r="F28" s="71">
        <f t="shared" si="1"/>
        <v>96.617062203567826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17612.89</v>
      </c>
      <c r="E29" s="79">
        <f t="shared" si="6"/>
        <v>11741.919999999998</v>
      </c>
      <c r="F29" s="71">
        <f t="shared" si="1"/>
        <v>66.666628815600376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78852.42</v>
      </c>
      <c r="E30" s="192">
        <v>78852.42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61239.53</v>
      </c>
      <c r="E34" s="192">
        <v>67110.5</v>
      </c>
      <c r="F34" s="71">
        <f t="shared" si="1"/>
        <v>109.58689591510581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205169.68</v>
      </c>
      <c r="E35" s="79">
        <f t="shared" si="7"/>
        <v>205169.68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187812.5</v>
      </c>
      <c r="E36" s="192">
        <v>187812.5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17357.18</v>
      </c>
      <c r="E37" s="192">
        <v>17357.18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446411.98</v>
      </c>
      <c r="E45" s="79">
        <f t="shared" si="9"/>
        <v>353686.95000000019</v>
      </c>
      <c r="F45" s="71">
        <f t="shared" si="1"/>
        <v>79.22882132329876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3489415.91</v>
      </c>
      <c r="E47" s="192">
        <v>3670984.66</v>
      </c>
      <c r="F47" s="71">
        <f t="shared" si="1"/>
        <v>105.20341382864848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3043003.93</v>
      </c>
      <c r="E50" s="192">
        <v>3317297.71</v>
      </c>
      <c r="F50" s="71">
        <f t="shared" si="1"/>
        <v>109.01391474706377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146364.38</v>
      </c>
      <c r="E54" s="192">
        <v>126696.81</v>
      </c>
      <c r="F54" s="71">
        <f t="shared" si="1"/>
        <v>86.56259808568177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146364.38</v>
      </c>
      <c r="E55" s="192">
        <v>126696.81</v>
      </c>
      <c r="F55" s="71">
        <f t="shared" si="1"/>
        <v>86.56259808568177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6899.74</v>
      </c>
      <c r="E63" s="79">
        <f>SUM(E64:E68)</f>
        <v>5146.51</v>
      </c>
      <c r="F63" s="71">
        <f>IF(D63&gt;0,IF(E63/D63&gt;=100,"&gt;&gt;100",E63/D63*100),"-")</f>
        <v>74.589912083643739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6899.74</v>
      </c>
      <c r="E64" s="192">
        <v>5146.51</v>
      </c>
      <c r="F64" s="71">
        <f t="shared" si="1"/>
        <v>74.589912083643739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2532215.33</v>
      </c>
      <c r="E69" s="79">
        <f>E70+E82+E88+E119+E135+E147+E165+E171</f>
        <v>1346508.6500000001</v>
      </c>
      <c r="F69" s="71">
        <f t="shared" si="1"/>
        <v>53.1751243287829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5466.91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5466.91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5466.91</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188829.36</v>
      </c>
      <c r="E82" s="79">
        <f>SUM(E83:E85)-E86+E87</f>
        <v>224415.79</v>
      </c>
      <c r="F82" s="71">
        <f t="shared" si="1"/>
        <v>118.8458140195995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122.03</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188707.33</v>
      </c>
      <c r="E87" s="192">
        <v>224415.79</v>
      </c>
      <c r="F87" s="71">
        <f t="shared" si="1"/>
        <v>118.92266717991295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1128334.1599999999</v>
      </c>
      <c r="E147" s="79">
        <f t="shared" si="24"/>
        <v>1122092.8600000001</v>
      </c>
      <c r="F147" s="71">
        <f t="shared" si="1"/>
        <v>99.446857126084012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490062.3</v>
      </c>
      <c r="E150" s="79">
        <f t="shared" si="25"/>
        <v>113642.95</v>
      </c>
      <c r="F150" s="71">
        <f t="shared" si="1"/>
        <v>23.189490397445386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490062.3</v>
      </c>
      <c r="E152" s="192">
        <v>113642.95</v>
      </c>
      <c r="F152" s="71">
        <f t="shared" si="1"/>
        <v>23.189490397445386</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638271.86</v>
      </c>
      <c r="E162" s="192">
        <v>1008449.91</v>
      </c>
      <c r="F162" s="71">
        <f t="shared" si="1"/>
        <v>157.99692469600649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7123.46</v>
      </c>
      <c r="E163" s="192">
        <v>7123.46</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7123.46</v>
      </c>
      <c r="E164" s="192">
        <v>7123.46</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1209584.8999999999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1209584.8999999999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7767236.3900000006</v>
      </c>
      <c r="E176" s="79">
        <f>E177+E251</f>
        <v>6473816.4100000001</v>
      </c>
      <c r="F176" s="71">
        <f t="shared" si="1"/>
        <v>83.347745387725993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1454742.1800000002</v>
      </c>
      <c r="E177" s="79">
        <f>E178+E197+E203+E219+E247+E248</f>
        <v>1565930.6</v>
      </c>
      <c r="F177" s="71">
        <f t="shared" si="1"/>
        <v>107.64317014579174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1447242.1800000002</v>
      </c>
      <c r="E178" s="79">
        <f>SUM(E179:E181)+E185+E186+SUM(E194:E196)</f>
        <v>1305646.25</v>
      </c>
      <c r="F178" s="71">
        <f t="shared" si="1"/>
        <v>90.21615511510312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1214000.6200000001</v>
      </c>
      <c r="E179" s="192">
        <v>1286816.79</v>
      </c>
      <c r="F179" s="71">
        <f t="shared" si="1"/>
        <v>105.99803400429894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28000.2</v>
      </c>
      <c r="E180" s="192">
        <v>18829.46</v>
      </c>
      <c r="F180" s="71">
        <f t="shared" si="1"/>
        <v>67.247591088635076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205241.36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7500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7500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260284.35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6312494.21</v>
      </c>
      <c r="E251" s="79">
        <f>+E252+E255-E264+E274+E291</f>
        <v>4907885.8100000005</v>
      </c>
      <c r="F251" s="71">
        <f t="shared" si="1"/>
        <v>77.748757412325617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5235143.12</v>
      </c>
      <c r="E252" s="79">
        <f>E253-E254</f>
        <v>5127307.79</v>
      </c>
      <c r="F252" s="71">
        <f t="shared" si="1"/>
        <v>97.940164623426767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5235143.12</v>
      </c>
      <c r="E253" s="192">
        <v>5127307.79</v>
      </c>
      <c r="F253" s="71">
        <f t="shared" si="1"/>
        <v>97.940164623426767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584720.79</v>
      </c>
      <c r="E255" s="79">
        <f>E256-E260</f>
        <v>-334064.93</v>
      </c>
      <c r="F255" s="71">
        <f t="shared" si="1"/>
        <v>-57.132384500985502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584720.79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584720.79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334064.93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334064.93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492630.3</v>
      </c>
      <c r="E274" s="79">
        <f>SUM(E275:E277)+SUM(E286:E290)</f>
        <v>114642.95</v>
      </c>
      <c r="F274" s="71">
        <f t="shared" si="1"/>
        <v>23.271599412378816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490062.3</v>
      </c>
      <c r="E277" s="79">
        <f>SUM(E278:E285)</f>
        <v>113642.95</v>
      </c>
      <c r="F277" s="71">
        <f t="shared" si="39"/>
        <v>23.189490397445386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490062.3</v>
      </c>
      <c r="E279" s="192">
        <v>113642.95</v>
      </c>
      <c r="F279" s="71">
        <f t="shared" si="39"/>
        <v>23.189490397445386</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2568</v>
      </c>
      <c r="E288" s="192">
        <v>1000</v>
      </c>
      <c r="F288" s="71">
        <f t="shared" si="39"/>
        <v>38.940809968847354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4304983.95</v>
      </c>
      <c r="E297" s="79">
        <f t="shared" si="42"/>
        <v>1402504.33</v>
      </c>
      <c r="F297" s="71">
        <f t="shared" si="1"/>
        <v>32.578619253621142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4304983.95</v>
      </c>
      <c r="E298" s="193">
        <v>1402504.33</v>
      </c>
      <c r="F298" s="75">
        <f t="shared" si="1"/>
        <v>32.578619253621142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7123.46</v>
      </c>
      <c r="E302" s="192">
        <v>7123.46</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1128334.1599999999</v>
      </c>
      <c r="E303" s="192">
        <v>1122092.8600000001</v>
      </c>
      <c r="F303" s="71">
        <f t="shared" si="43"/>
        <v>99.446857126084012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188707.33</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224415.79</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638271.86</v>
      </c>
      <c r="E335" s="192">
        <v>1008449.91</v>
      </c>
      <c r="F335" s="71">
        <f t="shared" si="43"/>
        <v>157.99692469600649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55.75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1447242.18</v>
      </c>
      <c r="E337" s="192">
        <v>1305590.5</v>
      </c>
      <c r="F337" s="71">
        <f t="shared" si="43"/>
        <v>90.21230296093222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7500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46833.14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213451.21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12158.31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290790.90999999997</v>
      </c>
      <c r="E387" s="192">
        <v>1271.6500000000001</v>
      </c>
      <c r="F387" s="71">
        <f t="shared" si="44"/>
        <v>0.4373073422412001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666517.06000000006</v>
      </c>
      <c r="E391" s="288">
        <v>764568.65</v>
      </c>
      <c r="F391" s="263">
        <f t="shared" si="44"/>
        <v>114.71103980444251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3347675.98</v>
      </c>
      <c r="E392" s="288">
        <v>11625.32</v>
      </c>
      <c r="F392" s="263">
        <f t="shared" si="44"/>
        <v>0.34726538856965483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625038.71</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18453822.850000001</v>
      </c>
      <c r="E5" s="58">
        <f t="shared" si="0"/>
        <v>22783854.870000001</v>
      </c>
      <c r="F5" s="59">
        <f t="shared" ref="F5:F141" si="1">IF(D5&gt;0,IF(E5/D5&gt;=100,"&gt;&gt;100",E5/D5*100),"-")</f>
        <v>123.4641464546193</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18453822.850000001</v>
      </c>
      <c r="E13" s="60">
        <f t="shared" si="4"/>
        <v>22783854.870000001</v>
      </c>
      <c r="F13" s="45">
        <f t="shared" si="1"/>
        <v>123.4641464546193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18453822.850000001</v>
      </c>
      <c r="E15" s="194">
        <v>22783854.870000001</v>
      </c>
      <c r="F15" s="45">
        <f t="shared" si="1"/>
        <v>123.4641464546193</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18453822.850000001</v>
      </c>
      <c r="E141" s="81">
        <f t="shared" si="28"/>
        <v>22783854.870000001</v>
      </c>
      <c r="F141" s="61">
        <f t="shared" si="1"/>
        <v>123.4641464546193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555682.6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555682.6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555682.6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555682.6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1" sqref="D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1454742.18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22130476.149999999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65208.09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21124785.369999997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15893305.960000001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5193694.88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37718.47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449722.53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490760.16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22019287.729999997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58659.23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21272930.159999996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15827038.65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5202865.62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66.06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242959.83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457222.53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230475.81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1565930.6000000015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55.75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55.75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55.75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55.75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1565874.8499999999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213451.21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1305590.5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46833.14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6099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Lekić Marija</cp:lastModifiedBy>
  <cp:lastPrinted>2026-01-30T17:18:41Z</cp:lastPrinted>
  <dcterms:created xsi:type="dcterms:W3CDTF">2022-04-01T05:14:30Z</dcterms:created>
  <dcterms:modified xsi:type="dcterms:W3CDTF">2026-02-02T15:45:12Z</dcterms:modified>
</cp:coreProperties>
</file>